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alg\Sebastian\Markedsføring\SEO\Artikler til blog - Gated Content\Gated Content\Privatbudget\"/>
    </mc:Choice>
  </mc:AlternateContent>
  <xr:revisionPtr revIDLastSave="0" documentId="13_ncr:1_{B64544D9-9579-4596-A481-1B2BD5B3410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. Budget" sheetId="21" r:id="rId1"/>
  </sheets>
  <definedNames>
    <definedName name="Hej">#REF!</definedName>
  </definedNames>
  <calcPr calcId="191029" iterate="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21" l="1"/>
  <c r="E12" i="21"/>
  <c r="E59" i="21"/>
  <c r="E60" i="21"/>
  <c r="E61" i="21"/>
  <c r="F12" i="21"/>
  <c r="F59" i="21"/>
  <c r="F60" i="21"/>
  <c r="F61" i="21"/>
  <c r="G12" i="21"/>
  <c r="G59" i="21"/>
  <c r="G60" i="21"/>
  <c r="G61" i="21"/>
  <c r="H12" i="21"/>
  <c r="H59" i="21"/>
  <c r="H61" i="21"/>
  <c r="I12" i="21"/>
  <c r="I59" i="21"/>
  <c r="I60" i="21"/>
  <c r="I61" i="21"/>
  <c r="J12" i="21"/>
  <c r="J59" i="21"/>
  <c r="J60" i="21"/>
  <c r="J61" i="21"/>
  <c r="K12" i="21"/>
  <c r="K59" i="21"/>
  <c r="K60" i="21"/>
  <c r="K61" i="21"/>
  <c r="L12" i="21"/>
  <c r="L59" i="21"/>
  <c r="L60" i="21"/>
  <c r="L61" i="21"/>
  <c r="M12" i="21"/>
  <c r="M59" i="21"/>
  <c r="M60" i="21"/>
  <c r="M61" i="21"/>
  <c r="N12" i="21"/>
  <c r="N59" i="21"/>
  <c r="N60" i="21"/>
  <c r="N61" i="21"/>
  <c r="O12" i="21"/>
  <c r="O59" i="21"/>
  <c r="O60" i="21"/>
  <c r="O61" i="21"/>
  <c r="D12" i="21"/>
  <c r="D59" i="21"/>
  <c r="D60" i="21"/>
  <c r="D61" i="21"/>
  <c r="P60" i="21"/>
  <c r="D65" i="21"/>
  <c r="P17" i="21"/>
  <c r="P28" i="21"/>
  <c r="P43" i="21"/>
  <c r="P50" i="21"/>
  <c r="P16" i="21"/>
  <c r="P23" i="21"/>
  <c r="P21" i="21"/>
  <c r="P26" i="21"/>
  <c r="P36" i="21"/>
  <c r="P18" i="21"/>
  <c r="P19" i="21"/>
  <c r="P20" i="21"/>
  <c r="P22" i="21"/>
  <c r="P25" i="21"/>
  <c r="P27" i="21"/>
  <c r="P29" i="21"/>
  <c r="P30" i="21"/>
  <c r="P31" i="21"/>
  <c r="P33" i="21"/>
  <c r="P34" i="21"/>
  <c r="P35" i="21"/>
  <c r="P37" i="21"/>
  <c r="P38" i="21"/>
  <c r="P39" i="21"/>
  <c r="P40" i="21"/>
  <c r="P41" i="21"/>
  <c r="P42" i="21"/>
  <c r="P44" i="21"/>
  <c r="P45" i="21"/>
  <c r="P47" i="21"/>
  <c r="P48" i="21"/>
  <c r="P49" i="21"/>
  <c r="P51" i="21"/>
  <c r="P52" i="21"/>
  <c r="P53" i="21"/>
  <c r="P54" i="21"/>
  <c r="P55" i="21"/>
  <c r="P56" i="21"/>
  <c r="P57" i="21"/>
  <c r="E57" i="21"/>
  <c r="F57" i="21"/>
  <c r="G57" i="21"/>
  <c r="H57" i="21"/>
  <c r="I57" i="21"/>
  <c r="J57" i="21"/>
  <c r="K57" i="21"/>
  <c r="L57" i="21"/>
  <c r="M57" i="21"/>
  <c r="N57" i="21"/>
  <c r="O57" i="21"/>
  <c r="D57" i="21"/>
  <c r="P9" i="21"/>
  <c r="P6" i="21"/>
  <c r="P5" i="21"/>
  <c r="P7" i="21"/>
  <c r="P8" i="21"/>
  <c r="P10" i="21"/>
  <c r="P11" i="21"/>
  <c r="P4" i="21"/>
  <c r="D69" i="21"/>
  <c r="G65" i="21"/>
  <c r="H65" i="21"/>
  <c r="I65" i="21"/>
  <c r="O65" i="21"/>
  <c r="J65" i="21"/>
  <c r="N65" i="21"/>
  <c r="M65" i="21"/>
  <c r="E65" i="21"/>
  <c r="L69" i="21"/>
  <c r="J69" i="21"/>
  <c r="P12" i="21"/>
  <c r="I69" i="21"/>
  <c r="H69" i="21"/>
  <c r="K65" i="21"/>
  <c r="F65" i="21"/>
  <c r="N69" i="21"/>
  <c r="K69" i="21"/>
  <c r="F69" i="21"/>
  <c r="G69" i="21"/>
  <c r="O69" i="21"/>
  <c r="M69" i="21"/>
  <c r="E69" i="21"/>
  <c r="M67" i="21"/>
  <c r="O67" i="21"/>
  <c r="F67" i="21"/>
  <c r="K67" i="21"/>
  <c r="E67" i="21"/>
  <c r="I68" i="21"/>
  <c r="H68" i="21"/>
  <c r="G68" i="21"/>
  <c r="E64" i="21"/>
  <c r="F64" i="21"/>
  <c r="G64" i="21"/>
  <c r="H64" i="21"/>
  <c r="I64" i="21"/>
  <c r="J64" i="21"/>
  <c r="K64" i="21"/>
  <c r="L64" i="21"/>
  <c r="M64" i="21"/>
  <c r="N64" i="21"/>
  <c r="O64" i="21"/>
  <c r="E66" i="21"/>
  <c r="F66" i="21"/>
  <c r="G66" i="21"/>
  <c r="H66" i="21"/>
  <c r="I66" i="21"/>
  <c r="J66" i="21"/>
  <c r="K66" i="21"/>
  <c r="L66" i="21"/>
  <c r="M66" i="21"/>
  <c r="N66" i="21"/>
  <c r="O66" i="21"/>
  <c r="L65" i="21"/>
  <c r="P59" i="21"/>
  <c r="D66" i="21"/>
  <c r="P69" i="21"/>
  <c r="F68" i="21"/>
  <c r="O68" i="21"/>
  <c r="M68" i="21"/>
  <c r="I67" i="21"/>
  <c r="E68" i="21"/>
  <c r="K68" i="21"/>
  <c r="G67" i="21"/>
  <c r="H67" i="21"/>
  <c r="D68" i="21"/>
  <c r="D67" i="21"/>
  <c r="P61" i="21"/>
  <c r="N67" i="21"/>
  <c r="N68" i="21"/>
  <c r="J68" i="21"/>
  <c r="J67" i="21"/>
  <c r="L67" i="21"/>
  <c r="L68" i="21"/>
</calcChain>
</file>

<file path=xl/sharedStrings.xml><?xml version="1.0" encoding="utf-8"?>
<sst xmlns="http://schemas.openxmlformats.org/spreadsheetml/2006/main" count="88" uniqueCount="70">
  <si>
    <t>Jan</t>
  </si>
  <si>
    <t>Feb.</t>
  </si>
  <si>
    <t>Mar.</t>
  </si>
  <si>
    <t>Apr.</t>
  </si>
  <si>
    <t>Maj</t>
  </si>
  <si>
    <t>Jun.</t>
  </si>
  <si>
    <t>Jul.</t>
  </si>
  <si>
    <t>Aug.</t>
  </si>
  <si>
    <t>Sep.</t>
  </si>
  <si>
    <t>Okt.</t>
  </si>
  <si>
    <t xml:space="preserve">Nov. </t>
  </si>
  <si>
    <t>Dec.</t>
  </si>
  <si>
    <t>UDGIFTER:</t>
  </si>
  <si>
    <t>Total</t>
  </si>
  <si>
    <t>Budget</t>
  </si>
  <si>
    <t xml:space="preserve">Udgifter </t>
  </si>
  <si>
    <t>Overforbrug</t>
  </si>
  <si>
    <t>Andre udgifter</t>
  </si>
  <si>
    <t>Løn (efter skat)</t>
  </si>
  <si>
    <t>Samlevers løn (efter skat)</t>
  </si>
  <si>
    <t>Dagpenge, kontanthjælp, SU</t>
  </si>
  <si>
    <t xml:space="preserve">Børnepenge </t>
  </si>
  <si>
    <t>Boligstøtte</t>
  </si>
  <si>
    <t>Øvrige indtægter (efter skat)</t>
  </si>
  <si>
    <t>Vedligeholdelse og reparation</t>
  </si>
  <si>
    <t>Offentlig transport</t>
  </si>
  <si>
    <t>Brændstof</t>
  </si>
  <si>
    <t>Leasingaftale / billån</t>
  </si>
  <si>
    <t>Parkering</t>
  </si>
  <si>
    <t>Fagforening</t>
  </si>
  <si>
    <t>A-kasse</t>
  </si>
  <si>
    <t>Forsikringer</t>
  </si>
  <si>
    <t>Sygesikring</t>
  </si>
  <si>
    <t>Daginstitution / SFO</t>
  </si>
  <si>
    <t>Streamingtjenester</t>
  </si>
  <si>
    <t>Telefon / Internet</t>
  </si>
  <si>
    <t>TV / Licens</t>
  </si>
  <si>
    <t>Medicin</t>
  </si>
  <si>
    <t>Sport og fritidsintertesse</t>
  </si>
  <si>
    <t>Tandlæge</t>
  </si>
  <si>
    <t>Boliglån / Husleje</t>
  </si>
  <si>
    <t>Fællesudgifter</t>
  </si>
  <si>
    <t>El, Vand, Varme, Gas</t>
  </si>
  <si>
    <t>Ejendomsskat</t>
  </si>
  <si>
    <t>Indboforsikring</t>
  </si>
  <si>
    <t>Husforsikring</t>
  </si>
  <si>
    <t>Ejer-/ grønafgift</t>
  </si>
  <si>
    <t>Bilforsikring</t>
  </si>
  <si>
    <t>Renteindtægter, Aktieudbytte</t>
  </si>
  <si>
    <t>Overskydende skat</t>
  </si>
  <si>
    <t>Briller / Kontaktlinser</t>
  </si>
  <si>
    <t>Tøj &amp; Sko</t>
  </si>
  <si>
    <t>Kæledyr</t>
  </si>
  <si>
    <t>Biograf, Teater, Koncert, o.l.</t>
  </si>
  <si>
    <t>Møbler, Elektronik, o.l.</t>
  </si>
  <si>
    <t>Apps, Musik, Software, o.l.</t>
  </si>
  <si>
    <t>Gaver</t>
  </si>
  <si>
    <t>Frisør og Personlig pleje</t>
  </si>
  <si>
    <t>Cigaretter og Alkohol</t>
  </si>
  <si>
    <t>Resturant, Café og Bar</t>
  </si>
  <si>
    <t>Fastfood og Take-away</t>
  </si>
  <si>
    <t>Indtægter</t>
  </si>
  <si>
    <t>Udgifter</t>
  </si>
  <si>
    <t>Bolig</t>
  </si>
  <si>
    <t>Transport</t>
  </si>
  <si>
    <t>Husholdning / Familieudgifter</t>
  </si>
  <si>
    <t>Overskud</t>
  </si>
  <si>
    <t>Privatforbrug</t>
  </si>
  <si>
    <t>Indtægter i alt</t>
  </si>
  <si>
    <t>Udgifter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</si>
</sst>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-406]mmmm\ 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Open Sans"/>
    </font>
    <font>
      <sz val="11"/>
      <color theme="1"/>
      <name val="Open Sans"/>
    </font>
    <font>
      <b/>
      <sz val="11"/>
      <color theme="1"/>
      <name val="Open Sans"/>
    </font>
    <font>
      <sz val="11"/>
      <color theme="0"/>
      <name val="Open Sans"/>
    </font>
    <font>
      <b/>
      <sz val="18"/>
      <color theme="0"/>
      <name val="Open Sans"/>
    </font>
    <font>
      <sz val="10"/>
      <color theme="1"/>
      <name val="Open Sans"/>
    </font>
    <font>
      <sz val="11"/>
      <name val="Open Sans"/>
    </font>
    <font>
      <sz val="11"/>
      <color rgb="FF20B894"/>
      <name val="Open Sans"/>
    </font>
    <font>
      <b/>
      <sz val="11"/>
      <color theme="0"/>
      <name val="Open Sans"/>
    </font>
    <font>
      <b/>
      <sz val="10"/>
      <color theme="0"/>
      <name val="Open Sans"/>
    </font>
    <font>
      <sz val="11"/>
      <color indexed="8"/>
      <name val="Open Sans"/>
    </font>
    <font>
      <b/>
      <sz val="11"/>
      <name val="Open Sans"/>
    </font>
    <font>
      <b/>
      <sz val="11"/>
      <color rgb="FF20B894"/>
      <name val="Open Sans"/>
    </font>
    <font>
      <b/>
      <sz val="22"/>
      <color rgb="FF15253D"/>
      <name val="Open Sans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rgb="FF5FADEC"/>
        <bgColor indexed="64"/>
      </patternFill>
    </fill>
    <fill>
      <patternFill patternType="solid">
        <fgColor rgb="FF15253D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CC"/>
        <bgColor indexed="31"/>
      </patternFill>
    </fill>
    <fill>
      <patternFill patternType="solid">
        <fgColor rgb="FF0099CC"/>
        <bgColor indexed="23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thin">
        <color theme="0"/>
      </right>
      <top style="medium">
        <color theme="0" tint="-4.9989318521683403E-2"/>
      </top>
      <bottom style="thin">
        <color theme="0"/>
      </bottom>
      <diagonal/>
    </border>
    <border>
      <left style="medium">
        <color theme="0" tint="-4.9989318521683403E-2"/>
      </left>
      <right style="thin">
        <color theme="0"/>
      </right>
      <top style="thin">
        <color theme="0"/>
      </top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/>
      </right>
      <top/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/>
      </left>
      <right/>
      <top style="medium">
        <color theme="0" tint="-4.9989318521683403E-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4.9989318521683403E-2"/>
      </bottom>
      <diagonal/>
    </border>
    <border>
      <left style="thin">
        <color theme="0"/>
      </left>
      <right/>
      <top/>
      <bottom style="medium">
        <color theme="0" tint="-4.9989318521683403E-2"/>
      </bottom>
      <diagonal/>
    </border>
    <border>
      <left style="thin">
        <color theme="0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/>
      <top style="thin">
        <color theme="0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thin">
        <color auto="1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auto="1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auto="1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thin">
        <color auto="1"/>
      </bottom>
      <diagonal/>
    </border>
    <border>
      <left/>
      <right style="medium">
        <color theme="0" tint="-4.9989318521683403E-2"/>
      </right>
      <top/>
      <bottom style="thin">
        <color auto="1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auto="1"/>
      </top>
      <bottom style="medium">
        <color theme="0" tint="-4.9989318521683403E-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0" fillId="10" borderId="0" xfId="0" applyFill="1"/>
    <xf numFmtId="0" fontId="6" fillId="10" borderId="0" xfId="0" applyFont="1" applyFill="1" applyAlignment="1">
      <alignment vertical="center"/>
    </xf>
    <xf numFmtId="0" fontId="2" fillId="10" borderId="0" xfId="0" applyFont="1" applyFill="1"/>
    <xf numFmtId="0" fontId="10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166" fontId="10" fillId="10" borderId="0" xfId="0" applyNumberFormat="1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13" fillId="9" borderId="0" xfId="0" applyFont="1" applyFill="1" applyAlignment="1">
      <alignment horizontal="left" vertical="center"/>
    </xf>
    <xf numFmtId="0" fontId="15" fillId="8" borderId="0" xfId="0" applyFont="1" applyFill="1" applyAlignment="1">
      <alignment vertical="center"/>
    </xf>
    <xf numFmtId="0" fontId="4" fillId="10" borderId="0" xfId="0" applyFont="1" applyFill="1"/>
    <xf numFmtId="0" fontId="10" fillId="10" borderId="0" xfId="0" applyFont="1" applyFill="1"/>
    <xf numFmtId="0" fontId="8" fillId="10" borderId="0" xfId="0" applyFont="1" applyFill="1"/>
    <xf numFmtId="0" fontId="8" fillId="6" borderId="0" xfId="0" applyFont="1" applyFill="1"/>
    <xf numFmtId="0" fontId="4" fillId="10" borderId="4" xfId="0" applyFont="1" applyFill="1" applyBorder="1" applyAlignment="1">
      <alignment vertical="center"/>
    </xf>
    <xf numFmtId="0" fontId="4" fillId="10" borderId="4" xfId="0" applyFont="1" applyFill="1" applyBorder="1"/>
    <xf numFmtId="0" fontId="4" fillId="6" borderId="4" xfId="0" applyFont="1" applyFill="1" applyBorder="1"/>
    <xf numFmtId="0" fontId="4" fillId="10" borderId="6" xfId="0" applyFont="1" applyFill="1" applyBorder="1" applyAlignment="1">
      <alignment vertical="center"/>
    </xf>
    <xf numFmtId="0" fontId="4" fillId="10" borderId="6" xfId="0" applyFont="1" applyFill="1" applyBorder="1"/>
    <xf numFmtId="0" fontId="4" fillId="6" borderId="6" xfId="0" applyFont="1" applyFill="1" applyBorder="1"/>
    <xf numFmtId="0" fontId="4" fillId="10" borderId="12" xfId="0" applyFont="1" applyFill="1" applyBorder="1" applyAlignment="1">
      <alignment vertical="center"/>
    </xf>
    <xf numFmtId="0" fontId="6" fillId="8" borderId="12" xfId="0" applyFont="1" applyFill="1" applyBorder="1" applyAlignment="1">
      <alignment vertical="center"/>
    </xf>
    <xf numFmtId="4" fontId="13" fillId="9" borderId="12" xfId="0" applyNumberFormat="1" applyFont="1" applyFill="1" applyBorder="1" applyAlignment="1">
      <alignment vertical="center"/>
    </xf>
    <xf numFmtId="0" fontId="10" fillId="10" borderId="12" xfId="0" applyFont="1" applyFill="1" applyBorder="1" applyAlignment="1">
      <alignment vertical="center"/>
    </xf>
    <xf numFmtId="1" fontId="10" fillId="10" borderId="12" xfId="0" applyNumberFormat="1" applyFont="1" applyFill="1" applyBorder="1" applyAlignment="1">
      <alignment vertical="center"/>
    </xf>
    <xf numFmtId="3" fontId="10" fillId="10" borderId="12" xfId="0" applyNumberFormat="1" applyFont="1" applyFill="1" applyBorder="1" applyAlignment="1">
      <alignment vertical="center"/>
    </xf>
    <xf numFmtId="164" fontId="10" fillId="10" borderId="12" xfId="1" applyFont="1" applyFill="1" applyBorder="1" applyAlignment="1">
      <alignment horizontal="right" vertical="center"/>
    </xf>
    <xf numFmtId="3" fontId="10" fillId="9" borderId="12" xfId="0" applyNumberFormat="1" applyFont="1" applyFill="1" applyBorder="1" applyAlignment="1">
      <alignment horizontal="right" vertical="center"/>
    </xf>
    <xf numFmtId="0" fontId="9" fillId="10" borderId="12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0" fontId="5" fillId="10" borderId="12" xfId="0" applyFont="1" applyFill="1" applyBorder="1" applyAlignment="1">
      <alignment vertical="center"/>
    </xf>
    <xf numFmtId="0" fontId="11" fillId="10" borderId="12" xfId="0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horizontal="right" vertical="center"/>
    </xf>
    <xf numFmtId="4" fontId="3" fillId="8" borderId="12" xfId="0" applyNumberFormat="1" applyFont="1" applyFill="1" applyBorder="1" applyAlignment="1">
      <alignment vertical="center"/>
    </xf>
    <xf numFmtId="0" fontId="15" fillId="10" borderId="12" xfId="0" applyFont="1" applyFill="1" applyBorder="1" applyAlignment="1">
      <alignment vertical="center"/>
    </xf>
    <xf numFmtId="3" fontId="15" fillId="9" borderId="12" xfId="0" applyNumberFormat="1" applyFont="1" applyFill="1" applyBorder="1" applyAlignment="1">
      <alignment horizontal="right" vertical="center"/>
    </xf>
    <xf numFmtId="0" fontId="14" fillId="10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3" fontId="13" fillId="5" borderId="16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vertical="center"/>
    </xf>
    <xf numFmtId="0" fontId="8" fillId="10" borderId="4" xfId="0" applyFont="1" applyFill="1" applyBorder="1"/>
    <xf numFmtId="0" fontId="8" fillId="6" borderId="4" xfId="0" applyFont="1" applyFill="1" applyBorder="1"/>
    <xf numFmtId="3" fontId="8" fillId="10" borderId="4" xfId="0" applyNumberFormat="1" applyFont="1" applyFill="1" applyBorder="1" applyAlignment="1">
      <alignment vertical="center"/>
    </xf>
    <xf numFmtId="165" fontId="8" fillId="10" borderId="4" xfId="1" applyNumberFormat="1" applyFont="1" applyFill="1" applyBorder="1" applyAlignment="1">
      <alignment vertical="center"/>
    </xf>
    <xf numFmtId="3" fontId="4" fillId="10" borderId="4" xfId="0" applyNumberFormat="1" applyFont="1" applyFill="1" applyBorder="1" applyAlignment="1">
      <alignment vertical="center"/>
    </xf>
    <xf numFmtId="165" fontId="13" fillId="5" borderId="15" xfId="1" applyNumberFormat="1" applyFont="1" applyFill="1" applyBorder="1" applyAlignment="1" applyProtection="1">
      <alignment horizontal="right" vertical="center"/>
    </xf>
    <xf numFmtId="165" fontId="4" fillId="10" borderId="4" xfId="0" applyNumberFormat="1" applyFont="1" applyFill="1" applyBorder="1" applyAlignment="1">
      <alignment vertical="center"/>
    </xf>
    <xf numFmtId="3" fontId="13" fillId="5" borderId="15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3" fontId="3" fillId="5" borderId="19" xfId="0" applyNumberFormat="1" applyFont="1" applyFill="1" applyBorder="1" applyAlignment="1">
      <alignment horizontal="right" vertical="center"/>
    </xf>
    <xf numFmtId="0" fontId="9" fillId="4" borderId="25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166" fontId="10" fillId="10" borderId="12" xfId="0" applyNumberFormat="1" applyFont="1" applyFill="1" applyBorder="1" applyAlignment="1">
      <alignment vertical="center"/>
    </xf>
    <xf numFmtId="0" fontId="15" fillId="8" borderId="12" xfId="0" applyFont="1" applyFill="1" applyBorder="1" applyAlignment="1">
      <alignment vertical="center"/>
    </xf>
    <xf numFmtId="165" fontId="13" fillId="5" borderId="30" xfId="1" applyNumberFormat="1" applyFont="1" applyFill="1" applyBorder="1" applyAlignment="1" applyProtection="1">
      <alignment horizontal="right" vertical="center"/>
    </xf>
    <xf numFmtId="3" fontId="13" fillId="5" borderId="29" xfId="0" applyNumberFormat="1" applyFont="1" applyFill="1" applyBorder="1" applyAlignment="1">
      <alignment horizontal="right" vertical="center"/>
    </xf>
    <xf numFmtId="3" fontId="13" fillId="5" borderId="30" xfId="0" applyNumberFormat="1" applyFont="1" applyFill="1" applyBorder="1" applyAlignment="1">
      <alignment horizontal="right" vertical="center"/>
    </xf>
    <xf numFmtId="0" fontId="16" fillId="8" borderId="0" xfId="0" applyFont="1" applyFill="1" applyAlignment="1">
      <alignment vertical="center"/>
    </xf>
    <xf numFmtId="3" fontId="13" fillId="5" borderId="14" xfId="0" applyNumberFormat="1" applyFont="1" applyFill="1" applyBorder="1" applyAlignment="1">
      <alignment horizontal="right" vertical="center"/>
    </xf>
    <xf numFmtId="3" fontId="3" fillId="4" borderId="18" xfId="1" applyNumberFormat="1" applyFont="1" applyFill="1" applyBorder="1" applyAlignment="1" applyProtection="1">
      <alignment horizontal="right" vertical="center"/>
    </xf>
    <xf numFmtId="3" fontId="3" fillId="4" borderId="19" xfId="1" applyNumberFormat="1" applyFont="1" applyFill="1" applyBorder="1" applyAlignment="1" applyProtection="1">
      <alignment horizontal="right" vertical="center"/>
    </xf>
    <xf numFmtId="3" fontId="3" fillId="4" borderId="20" xfId="1" applyNumberFormat="1" applyFont="1" applyFill="1" applyBorder="1" applyAlignment="1" applyProtection="1">
      <alignment horizontal="right" vertical="center"/>
    </xf>
    <xf numFmtId="3" fontId="3" fillId="2" borderId="15" xfId="1" applyNumberFormat="1" applyFont="1" applyFill="1" applyBorder="1" applyAlignment="1" applyProtection="1">
      <alignment horizontal="right" vertical="center"/>
      <protection locked="0"/>
    </xf>
    <xf numFmtId="165" fontId="13" fillId="5" borderId="29" xfId="1" applyNumberFormat="1" applyFont="1" applyFill="1" applyBorder="1" applyAlignment="1" applyProtection="1">
      <alignment horizontal="right" vertical="center"/>
    </xf>
    <xf numFmtId="165" fontId="3" fillId="4" borderId="19" xfId="1" applyNumberFormat="1" applyFont="1" applyFill="1" applyBorder="1" applyAlignment="1" applyProtection="1">
      <alignment horizontal="right" vertical="center"/>
    </xf>
    <xf numFmtId="165" fontId="13" fillId="2" borderId="30" xfId="1" applyNumberFormat="1" applyFont="1" applyFill="1" applyBorder="1" applyAlignment="1" applyProtection="1">
      <alignment horizontal="right" vertical="center"/>
      <protection locked="0"/>
    </xf>
    <xf numFmtId="165" fontId="13" fillId="2" borderId="15" xfId="1" applyNumberFormat="1" applyFont="1" applyFill="1" applyBorder="1" applyAlignment="1" applyProtection="1">
      <alignment horizontal="right" vertical="center"/>
      <protection locked="0"/>
    </xf>
    <xf numFmtId="165" fontId="13" fillId="2" borderId="29" xfId="1" applyNumberFormat="1" applyFont="1" applyFill="1" applyBorder="1" applyAlignment="1" applyProtection="1">
      <alignment horizontal="right" vertical="center"/>
      <protection locked="0"/>
    </xf>
    <xf numFmtId="165" fontId="4" fillId="3" borderId="30" xfId="1" applyNumberFormat="1" applyFont="1" applyFill="1" applyBorder="1" applyAlignment="1">
      <alignment horizontal="right" vertical="center"/>
    </xf>
    <xf numFmtId="165" fontId="4" fillId="3" borderId="15" xfId="1" applyNumberFormat="1" applyFont="1" applyFill="1" applyBorder="1" applyAlignment="1">
      <alignment horizontal="right" vertical="center"/>
    </xf>
    <xf numFmtId="165" fontId="4" fillId="3" borderId="32" xfId="1" applyNumberFormat="1" applyFont="1" applyFill="1" applyBorder="1" applyAlignment="1">
      <alignment horizontal="right" vertical="center"/>
    </xf>
    <xf numFmtId="165" fontId="4" fillId="3" borderId="22" xfId="1" applyNumberFormat="1" applyFont="1" applyFill="1" applyBorder="1" applyAlignment="1">
      <alignment horizontal="right" vertical="center"/>
    </xf>
    <xf numFmtId="165" fontId="3" fillId="4" borderId="23" xfId="1" applyNumberFormat="1" applyFont="1" applyFill="1" applyBorder="1" applyAlignment="1" applyProtection="1">
      <alignment horizontal="right" vertical="center"/>
    </xf>
    <xf numFmtId="165" fontId="4" fillId="3" borderId="29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/>
    </xf>
    <xf numFmtId="165" fontId="3" fillId="4" borderId="20" xfId="1" applyNumberFormat="1" applyFont="1" applyFill="1" applyBorder="1" applyAlignment="1" applyProtection="1">
      <alignment horizontal="right" vertical="center"/>
    </xf>
    <xf numFmtId="165" fontId="5" fillId="3" borderId="30" xfId="0" applyNumberFormat="1" applyFont="1" applyFill="1" applyBorder="1" applyAlignment="1">
      <alignment horizontal="right" vertical="center"/>
    </xf>
    <xf numFmtId="165" fontId="5" fillId="3" borderId="15" xfId="0" applyNumberFormat="1" applyFont="1" applyFill="1" applyBorder="1" applyAlignment="1">
      <alignment horizontal="right" vertical="center"/>
    </xf>
    <xf numFmtId="165" fontId="5" fillId="3" borderId="19" xfId="0" applyNumberFormat="1" applyFont="1" applyFill="1" applyBorder="1" applyAlignment="1">
      <alignment horizontal="right" vertical="center"/>
    </xf>
    <xf numFmtId="0" fontId="4" fillId="10" borderId="12" xfId="0" applyFont="1" applyFill="1" applyBorder="1" applyAlignment="1">
      <alignment horizontal="right" vertical="center"/>
    </xf>
    <xf numFmtId="0" fontId="5" fillId="10" borderId="12" xfId="0" applyFont="1" applyFill="1" applyBorder="1" applyAlignment="1">
      <alignment horizontal="right" vertical="center"/>
    </xf>
    <xf numFmtId="3" fontId="3" fillId="5" borderId="30" xfId="0" applyNumberFormat="1" applyFont="1" applyFill="1" applyBorder="1" applyAlignment="1">
      <alignment horizontal="right" vertical="center"/>
    </xf>
    <xf numFmtId="3" fontId="3" fillId="5" borderId="15" xfId="0" applyNumberFormat="1" applyFont="1" applyFill="1" applyBorder="1" applyAlignment="1">
      <alignment horizontal="right" vertical="center"/>
    </xf>
    <xf numFmtId="0" fontId="4" fillId="10" borderId="0" xfId="0" applyFont="1" applyFill="1" applyAlignment="1">
      <alignment horizontal="center"/>
    </xf>
    <xf numFmtId="0" fontId="14" fillId="5" borderId="5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3" fontId="4" fillId="3" borderId="24" xfId="0" applyNumberFormat="1" applyFont="1" applyFill="1" applyBorder="1" applyAlignment="1">
      <alignment horizontal="left" vertical="center"/>
    </xf>
    <xf numFmtId="3" fontId="4" fillId="3" borderId="4" xfId="0" applyNumberFormat="1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11" fillId="11" borderId="2" xfId="0" applyFont="1" applyFill="1" applyBorder="1" applyAlignment="1">
      <alignment horizontal="left" vertical="center"/>
    </xf>
    <xf numFmtId="0" fontId="11" fillId="11" borderId="8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left" vertical="center"/>
    </xf>
    <xf numFmtId="0" fontId="11" fillId="11" borderId="6" xfId="0" applyFont="1" applyFill="1" applyBorder="1" applyAlignment="1">
      <alignment horizontal="left" vertical="center"/>
    </xf>
    <xf numFmtId="0" fontId="11" fillId="12" borderId="29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/>
    </xf>
    <xf numFmtId="0" fontId="11" fillId="11" borderId="24" xfId="0" applyFont="1" applyFill="1" applyBorder="1" applyAlignment="1">
      <alignment horizontal="left" vertical="center"/>
    </xf>
    <xf numFmtId="0" fontId="11" fillId="11" borderId="4" xfId="0" applyFont="1" applyFill="1" applyBorder="1" applyAlignment="1">
      <alignment horizontal="left" vertical="center"/>
    </xf>
    <xf numFmtId="0" fontId="11" fillId="12" borderId="24" xfId="0" applyFont="1" applyFill="1" applyBorder="1" applyAlignment="1">
      <alignment horizontal="left" vertical="center"/>
    </xf>
    <xf numFmtId="0" fontId="11" fillId="12" borderId="4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99CC"/>
      <color rgb="FFFFCCCC"/>
      <color rgb="FFFF9999"/>
      <color rgb="FF20B894"/>
      <color rgb="FF15253D"/>
      <color rgb="FF5FADEC"/>
      <color rgb="FFC4E6BC"/>
      <color rgb="FFEAEAEA"/>
      <color rgb="FFD3E2F5"/>
      <color rgb="FFCE3C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>
                <a:solidFill>
                  <a:srgbClr val="15253D"/>
                </a:solidFill>
              </a:rPr>
              <a:t>Indtægter  vs. Udgifter</a:t>
            </a:r>
          </a:p>
        </c:rich>
      </c:tx>
      <c:layout>
        <c:manualLayout>
          <c:xMode val="edge"/>
          <c:yMode val="edge"/>
          <c:x val="0.42625447902006602"/>
          <c:y val="3.5017080565586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1275296731027E-2"/>
          <c:y val="0.15180252863781299"/>
          <c:w val="0.88280584984760802"/>
          <c:h val="0.64975357923169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Budget'!$B$65</c:f>
              <c:strCache>
                <c:ptCount val="1"/>
                <c:pt idx="0">
                  <c:v>Indtægter</c:v>
                </c:pt>
              </c:strCache>
            </c:strRef>
          </c:tx>
          <c:spPr>
            <a:solidFill>
              <a:srgbClr val="0099CC"/>
            </a:solidFill>
            <a:ln>
              <a:noFill/>
            </a:ln>
            <a:effectLst/>
          </c:spPr>
          <c:invertIfNegative val="0"/>
          <c:cat>
            <c:strRef>
              <c:f>'1. Budget'!$D$3:$O$3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 </c:v>
                </c:pt>
                <c:pt idx="11">
                  <c:v>Dec.</c:v>
                </c:pt>
              </c:strCache>
            </c:strRef>
          </c:cat>
          <c:val>
            <c:numRef>
              <c:f>'1. Budget'!$D$65:$O$65</c:f>
              <c:numCache>
                <c:formatCode>#,##0</c:formatCode>
                <c:ptCount val="12"/>
                <c:pt idx="0">
                  <c:v>15500</c:v>
                </c:pt>
                <c:pt idx="1">
                  <c:v>15500</c:v>
                </c:pt>
                <c:pt idx="2">
                  <c:v>15500</c:v>
                </c:pt>
                <c:pt idx="3">
                  <c:v>15500</c:v>
                </c:pt>
                <c:pt idx="4">
                  <c:v>15500</c:v>
                </c:pt>
                <c:pt idx="5">
                  <c:v>15500</c:v>
                </c:pt>
                <c:pt idx="6">
                  <c:v>15500</c:v>
                </c:pt>
                <c:pt idx="7">
                  <c:v>15500</c:v>
                </c:pt>
                <c:pt idx="8">
                  <c:v>15500</c:v>
                </c:pt>
                <c:pt idx="9">
                  <c:v>15500</c:v>
                </c:pt>
                <c:pt idx="10">
                  <c:v>15500</c:v>
                </c:pt>
                <c:pt idx="11">
                  <c:v>15500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2-4BB5-8606-5A24B3F7F80D}"/>
            </c:ext>
          </c:extLst>
        </c:ser>
        <c:ser>
          <c:idx val="1"/>
          <c:order val="2"/>
          <c:tx>
            <c:v>Overskud</c:v>
          </c:tx>
          <c:spPr>
            <a:solidFill>
              <a:srgbClr val="15253D"/>
            </a:solidFill>
            <a:ln>
              <a:noFill/>
            </a:ln>
            <a:effectLst/>
          </c:spPr>
          <c:invertIfNegative val="0"/>
          <c:cat>
            <c:strRef>
              <c:f>'1. Budget'!$D$3:$O$3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 </c:v>
                </c:pt>
                <c:pt idx="11">
                  <c:v>Dec.</c:v>
                </c:pt>
              </c:strCache>
            </c:strRef>
          </c:cat>
          <c:val>
            <c:numRef>
              <c:f>'1. Budget'!$D$68:$O$68</c:f>
              <c:numCache>
                <c:formatCode>General</c:formatCode>
                <c:ptCount val="12"/>
                <c:pt idx="0">
                  <c:v>0</c:v>
                </c:pt>
                <c:pt idx="1">
                  <c:v>11500</c:v>
                </c:pt>
                <c:pt idx="2">
                  <c:v>7500</c:v>
                </c:pt>
                <c:pt idx="3">
                  <c:v>11500</c:v>
                </c:pt>
                <c:pt idx="4">
                  <c:v>0</c:v>
                </c:pt>
                <c:pt idx="5">
                  <c:v>11500</c:v>
                </c:pt>
                <c:pt idx="6">
                  <c:v>11500</c:v>
                </c:pt>
                <c:pt idx="7">
                  <c:v>11500</c:v>
                </c:pt>
                <c:pt idx="8">
                  <c:v>11500</c:v>
                </c:pt>
                <c:pt idx="9">
                  <c:v>11500</c:v>
                </c:pt>
                <c:pt idx="10">
                  <c:v>0</c:v>
                </c:pt>
                <c:pt idx="1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2-4BB5-8606-5A24B3F7F80D}"/>
            </c:ext>
          </c:extLst>
        </c:ser>
        <c:ser>
          <c:idx val="3"/>
          <c:order val="3"/>
          <c:tx>
            <c:v>Overforbrug</c:v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cat>
            <c:strRef>
              <c:f>'1. Budget'!$D$3:$O$3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 </c:v>
                </c:pt>
                <c:pt idx="11">
                  <c:v>Dec.</c:v>
                </c:pt>
              </c:strCache>
            </c:strRef>
          </c:cat>
          <c:val>
            <c:numRef>
              <c:f>'1. Budget'!$D$67:$O$67</c:f>
              <c:numCache>
                <c:formatCode>_ * #,##0.00_ ;_ * \-#,##0.00_ ;_ * "-"??_ ;_ @_ </c:formatCode>
                <c:ptCount val="12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92-4BB5-8606-5A24B3F7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83339632"/>
        <c:axId val="-1382314176"/>
      </c:barChar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-1382308400"/>
        <c:axId val="-138231072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'1. Budget'!$B$66</c15:sqref>
                        </c15:formulaRef>
                      </c:ext>
                    </c:extLst>
                    <c:strCache>
                      <c:ptCount val="1"/>
                      <c:pt idx="0">
                        <c:v>Udgifter </c:v>
                      </c:pt>
                    </c:strCache>
                  </c:strRef>
                </c:tx>
                <c:spPr>
                  <a:ln w="2222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8"/>
                  <c:spPr>
                    <a:solidFill>
                      <a:schemeClr val="lt1"/>
                    </a:solidFill>
                    <a:ln w="15875">
                      <a:solidFill>
                        <a:srgbClr val="C00000"/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'1. Budget'!$D$64:$O$64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 Budget'!$D$66:$O$66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</c:v>
                      </c:pt>
                      <c:pt idx="1">
                        <c:v>4000</c:v>
                      </c:pt>
                      <c:pt idx="2">
                        <c:v>4000</c:v>
                      </c:pt>
                      <c:pt idx="3">
                        <c:v>4000</c:v>
                      </c:pt>
                      <c:pt idx="4">
                        <c:v>19000</c:v>
                      </c:pt>
                      <c:pt idx="5">
                        <c:v>4000</c:v>
                      </c:pt>
                      <c:pt idx="6">
                        <c:v>4000</c:v>
                      </c:pt>
                      <c:pt idx="7">
                        <c:v>4000</c:v>
                      </c:pt>
                      <c:pt idx="8">
                        <c:v>4000</c:v>
                      </c:pt>
                      <c:pt idx="9">
                        <c:v>4000</c:v>
                      </c:pt>
                      <c:pt idx="10">
                        <c:v>16000</c:v>
                      </c:pt>
                      <c:pt idx="11">
                        <c:v>4000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AD92-4BB5-8606-5A24B3F7F80D}"/>
                  </c:ext>
                </c:extLst>
              </c15:ser>
            </c15:filteredScatterSeries>
          </c:ext>
        </c:extLst>
      </c:scatterChart>
      <c:valAx>
        <c:axId val="-1382314176"/>
        <c:scaling>
          <c:orientation val="minMax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15253D"/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r>
                  <a:rPr lang="en-US">
                    <a:solidFill>
                      <a:srgbClr val="15253D"/>
                    </a:solidFill>
                  </a:rPr>
                  <a:t>Kr.</a:t>
                </a:r>
              </a:p>
            </c:rich>
          </c:tx>
          <c:layout>
            <c:manualLayout>
              <c:xMode val="edge"/>
              <c:yMode val="edge"/>
              <c:x val="9.9165543037183067E-3"/>
              <c:y val="0.47801833484797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15253D"/>
                  </a:solidFill>
                  <a:latin typeface="Open Sans" pitchFamily="2" charset="0"/>
                  <a:ea typeface="Open Sans" pitchFamily="2" charset="0"/>
                  <a:cs typeface="Open Sans" pitchFamily="2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-1383339632"/>
        <c:crosses val="max"/>
        <c:crossBetween val="between"/>
      </c:valAx>
      <c:catAx>
        <c:axId val="-138333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15253D"/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r>
                  <a:rPr lang="en-US">
                    <a:solidFill>
                      <a:srgbClr val="15253D"/>
                    </a:solidFill>
                  </a:rPr>
                  <a:t>Måned</a:t>
                </a:r>
              </a:p>
            </c:rich>
          </c:tx>
          <c:layout>
            <c:manualLayout>
              <c:xMode val="edge"/>
              <c:yMode val="edge"/>
              <c:x val="0.50341646576738597"/>
              <c:y val="0.85992052288022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15253D"/>
                  </a:solidFill>
                  <a:latin typeface="Open Sans" pitchFamily="2" charset="0"/>
                  <a:ea typeface="Open Sans" pitchFamily="2" charset="0"/>
                  <a:cs typeface="Open Sans" pitchFamily="2" charset="0"/>
                </a:defRPr>
              </a:pPr>
              <a:endParaRPr lang="en-US"/>
            </a:p>
          </c:txPr>
        </c:title>
        <c:numFmt formatCode="[$-406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-1382314176"/>
        <c:crosses val="autoZero"/>
        <c:auto val="0"/>
        <c:lblAlgn val="ctr"/>
        <c:lblOffset val="100"/>
        <c:noMultiLvlLbl val="1"/>
      </c:catAx>
      <c:valAx>
        <c:axId val="-1382310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-1382308400"/>
        <c:crosses val="autoZero"/>
        <c:crossBetween val="midCat"/>
      </c:valAx>
      <c:valAx>
        <c:axId val="-1382308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1382310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570512784570201"/>
          <c:y val="0.91252857406468102"/>
          <c:w val="0.34182552826435098"/>
          <c:h val="8.7471425935318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2801</xdr:colOff>
      <xdr:row>62</xdr:row>
      <xdr:rowOff>2051</xdr:rowOff>
    </xdr:from>
    <xdr:to>
      <xdr:col>16</xdr:col>
      <xdr:colOff>62752</xdr:colOff>
      <xdr:row>83</xdr:row>
      <xdr:rowOff>12882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639837</xdr:colOff>
      <xdr:row>81</xdr:row>
      <xdr:rowOff>123826</xdr:rowOff>
    </xdr:from>
    <xdr:to>
      <xdr:col>15</xdr:col>
      <xdr:colOff>733431</xdr:colOff>
      <xdr:row>82</xdr:row>
      <xdr:rowOff>85726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F25C31D-4E15-16C0-9531-3AAFBF91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6037" y="17173576"/>
          <a:ext cx="931794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G302"/>
  <sheetViews>
    <sheetView tabSelected="1" zoomScaleNormal="100" zoomScalePageLayoutView="85" workbookViewId="0">
      <selection activeCell="S22" sqref="S22"/>
    </sheetView>
  </sheetViews>
  <sheetFormatPr defaultColWidth="9.1796875" defaultRowHeight="16.5" x14ac:dyDescent="0.35"/>
  <cols>
    <col min="1" max="1" width="3.1796875" style="4" customWidth="1"/>
    <col min="2" max="2" width="19" style="3" customWidth="1"/>
    <col min="3" max="3" width="12.1796875" style="34" customWidth="1"/>
    <col min="4" max="15" width="12.54296875" style="34" customWidth="1"/>
    <col min="16" max="16" width="12.54296875" style="44" customWidth="1"/>
    <col min="17" max="17" width="9.1796875" style="4" customWidth="1"/>
    <col min="18" max="18" width="9.1796875" style="4"/>
    <col min="19" max="19" width="10.453125" style="4" bestFit="1" customWidth="1"/>
    <col min="20" max="21" width="9.1796875" style="4"/>
    <col min="22" max="683" width="9.1796875" style="6"/>
    <col min="684" max="16384" width="9.1796875" style="1"/>
  </cols>
  <sheetData>
    <row r="1" spans="1:683" s="6" customFormat="1" ht="6" customHeight="1" x14ac:dyDescent="0.35">
      <c r="A1" s="4"/>
      <c r="B1" s="5"/>
      <c r="C1" s="36"/>
      <c r="D1" s="25"/>
      <c r="E1" s="25"/>
      <c r="F1" s="25"/>
      <c r="G1" s="36"/>
      <c r="H1" s="36"/>
      <c r="I1" s="25"/>
      <c r="J1" s="25"/>
      <c r="K1" s="25"/>
      <c r="L1" s="25"/>
      <c r="M1" s="25"/>
      <c r="N1" s="25"/>
      <c r="O1" s="25"/>
      <c r="P1" s="37"/>
      <c r="Q1" s="4"/>
      <c r="R1" s="4"/>
      <c r="S1" s="4"/>
      <c r="T1" s="4"/>
      <c r="U1" s="4"/>
    </row>
    <row r="2" spans="1:683" s="8" customFormat="1" ht="32.5" thickBot="1" x14ac:dyDescent="0.4">
      <c r="A2" s="7"/>
      <c r="B2" s="68" t="s">
        <v>14</v>
      </c>
      <c r="C2" s="59"/>
      <c r="D2" s="26"/>
      <c r="E2" s="26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7"/>
      <c r="R2" s="7"/>
      <c r="S2" s="7"/>
      <c r="T2" s="7"/>
      <c r="U2" s="7"/>
    </row>
    <row r="3" spans="1:683" s="2" customFormat="1" ht="21" customHeight="1" x14ac:dyDescent="0.45">
      <c r="A3" s="4"/>
      <c r="B3" s="120" t="s">
        <v>61</v>
      </c>
      <c r="C3" s="121"/>
      <c r="D3" s="122" t="s">
        <v>0</v>
      </c>
      <c r="E3" s="122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  <c r="N3" s="122" t="s">
        <v>10</v>
      </c>
      <c r="O3" s="122" t="s">
        <v>11</v>
      </c>
      <c r="P3" s="123" t="s">
        <v>13</v>
      </c>
      <c r="Q3" s="4"/>
      <c r="R3" s="94"/>
      <c r="S3" s="94"/>
      <c r="T3" s="94"/>
      <c r="U3" s="94"/>
      <c r="V3" s="9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</row>
    <row r="4" spans="1:683" s="21" customFormat="1" ht="17.149999999999999" customHeight="1" thickBot="1" x14ac:dyDescent="0.5">
      <c r="A4" s="19"/>
      <c r="B4" s="113" t="s">
        <v>18</v>
      </c>
      <c r="C4" s="114"/>
      <c r="D4" s="69">
        <v>15000</v>
      </c>
      <c r="E4" s="69">
        <v>15000</v>
      </c>
      <c r="F4" s="69">
        <v>15000</v>
      </c>
      <c r="G4" s="69">
        <v>15000</v>
      </c>
      <c r="H4" s="69">
        <v>15000</v>
      </c>
      <c r="I4" s="69">
        <v>15000</v>
      </c>
      <c r="J4" s="69">
        <v>15000</v>
      </c>
      <c r="K4" s="69">
        <v>15000</v>
      </c>
      <c r="L4" s="69">
        <v>15000</v>
      </c>
      <c r="M4" s="69">
        <v>15000</v>
      </c>
      <c r="N4" s="69">
        <v>15000</v>
      </c>
      <c r="O4" s="69">
        <v>15000</v>
      </c>
      <c r="P4" s="70">
        <f>SUM(D4:O4)</f>
        <v>180000</v>
      </c>
      <c r="Q4" s="19"/>
      <c r="R4" s="94"/>
      <c r="S4" s="94"/>
      <c r="T4" s="94"/>
      <c r="U4" s="94"/>
      <c r="V4" s="94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</row>
    <row r="5" spans="1:683" s="21" customFormat="1" ht="17.149999999999999" customHeight="1" thickBot="1" x14ac:dyDescent="0.5">
      <c r="A5" s="19"/>
      <c r="B5" s="111" t="s">
        <v>19</v>
      </c>
      <c r="C5" s="112"/>
      <c r="D5" s="55">
        <v>500</v>
      </c>
      <c r="E5" s="55">
        <v>500</v>
      </c>
      <c r="F5" s="55">
        <v>500</v>
      </c>
      <c r="G5" s="55">
        <v>500</v>
      </c>
      <c r="H5" s="55">
        <v>500</v>
      </c>
      <c r="I5" s="55">
        <v>500</v>
      </c>
      <c r="J5" s="55">
        <v>500</v>
      </c>
      <c r="K5" s="55">
        <v>500</v>
      </c>
      <c r="L5" s="55">
        <v>500</v>
      </c>
      <c r="M5" s="55">
        <v>500</v>
      </c>
      <c r="N5" s="55">
        <v>500</v>
      </c>
      <c r="O5" s="55">
        <v>500</v>
      </c>
      <c r="P5" s="71">
        <f t="shared" ref="P5:P11" si="0">SUM(D5:O5)</f>
        <v>6000</v>
      </c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</row>
    <row r="6" spans="1:683" s="24" customFormat="1" ht="17.149999999999999" customHeight="1" thickBot="1" x14ac:dyDescent="0.5">
      <c r="A6" s="22"/>
      <c r="B6" s="58" t="s">
        <v>48</v>
      </c>
      <c r="C6" s="60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2">
        <f t="shared" si="0"/>
        <v>0</v>
      </c>
      <c r="Q6" s="22"/>
      <c r="R6" s="22"/>
      <c r="S6" s="22"/>
      <c r="T6" s="22"/>
      <c r="U6" s="2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</row>
    <row r="7" spans="1:683" s="24" customFormat="1" ht="17.149999999999999" customHeight="1" thickBot="1" x14ac:dyDescent="0.5">
      <c r="A7" s="22"/>
      <c r="B7" s="102" t="s">
        <v>20</v>
      </c>
      <c r="C7" s="103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2">
        <f t="shared" si="0"/>
        <v>0</v>
      </c>
      <c r="Q7" s="22"/>
      <c r="R7" s="22"/>
      <c r="S7" s="22"/>
      <c r="T7" s="22"/>
      <c r="U7" s="2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</row>
    <row r="8" spans="1:683" s="24" customFormat="1" ht="17.149999999999999" customHeight="1" thickBot="1" x14ac:dyDescent="0.5">
      <c r="A8" s="22"/>
      <c r="B8" s="102" t="s">
        <v>21</v>
      </c>
      <c r="C8" s="103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2">
        <f t="shared" si="0"/>
        <v>0</v>
      </c>
      <c r="Q8" s="22"/>
      <c r="R8" s="22"/>
      <c r="S8" s="22"/>
      <c r="T8" s="22"/>
      <c r="U8" s="2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</row>
    <row r="9" spans="1:683" s="24" customFormat="1" ht="17.149999999999999" customHeight="1" thickBot="1" x14ac:dyDescent="0.5">
      <c r="A9" s="22"/>
      <c r="B9" s="102" t="s">
        <v>49</v>
      </c>
      <c r="C9" s="10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2">
        <f t="shared" si="0"/>
        <v>0</v>
      </c>
      <c r="Q9" s="22"/>
      <c r="R9" s="22"/>
      <c r="S9" s="22"/>
      <c r="T9" s="22"/>
      <c r="U9" s="2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</row>
    <row r="10" spans="1:683" s="24" customFormat="1" ht="17.149999999999999" customHeight="1" thickBot="1" x14ac:dyDescent="0.5">
      <c r="A10" s="22"/>
      <c r="B10" s="102" t="s">
        <v>22</v>
      </c>
      <c r="C10" s="10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2">
        <f t="shared" si="0"/>
        <v>0</v>
      </c>
      <c r="Q10" s="22"/>
      <c r="R10" s="22"/>
      <c r="S10" s="22"/>
      <c r="T10" s="22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</row>
    <row r="11" spans="1:683" s="24" customFormat="1" ht="17.149999999999999" customHeight="1" thickBot="1" x14ac:dyDescent="0.5">
      <c r="A11" s="22"/>
      <c r="B11" s="102" t="s">
        <v>23</v>
      </c>
      <c r="C11" s="103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2">
        <f t="shared" si="0"/>
        <v>0</v>
      </c>
      <c r="Q11" s="22"/>
      <c r="R11" s="22"/>
      <c r="S11" s="22"/>
      <c r="T11" s="22"/>
      <c r="U11" s="2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</row>
    <row r="12" spans="1:683" s="2" customFormat="1" ht="17.149999999999999" customHeight="1" thickBot="1" x14ac:dyDescent="0.5">
      <c r="A12" s="4"/>
      <c r="B12" s="95" t="s">
        <v>68</v>
      </c>
      <c r="C12" s="96"/>
      <c r="D12" s="73">
        <f>SUM(D4:D11)</f>
        <v>15500</v>
      </c>
      <c r="E12" s="73">
        <f t="shared" ref="E12:O12" si="1">SUM(E4:E11)</f>
        <v>15500</v>
      </c>
      <c r="F12" s="73">
        <f t="shared" si="1"/>
        <v>15500</v>
      </c>
      <c r="G12" s="73">
        <f t="shared" si="1"/>
        <v>15500</v>
      </c>
      <c r="H12" s="73">
        <f t="shared" si="1"/>
        <v>15500</v>
      </c>
      <c r="I12" s="73">
        <f t="shared" si="1"/>
        <v>15500</v>
      </c>
      <c r="J12" s="73">
        <f t="shared" si="1"/>
        <v>15500</v>
      </c>
      <c r="K12" s="73">
        <f t="shared" si="1"/>
        <v>15500</v>
      </c>
      <c r="L12" s="73">
        <f t="shared" si="1"/>
        <v>15500</v>
      </c>
      <c r="M12" s="73">
        <f t="shared" si="1"/>
        <v>15500</v>
      </c>
      <c r="N12" s="73">
        <f t="shared" si="1"/>
        <v>15500</v>
      </c>
      <c r="O12" s="73">
        <f t="shared" si="1"/>
        <v>15500</v>
      </c>
      <c r="P12" s="39">
        <f>SUM(D12,E12,F12,G12,H12,I12,J12,K12,L12,M12,N12,O12)</f>
        <v>186000</v>
      </c>
      <c r="Q12" s="4"/>
      <c r="R12" s="4"/>
      <c r="S12" s="4"/>
      <c r="T12" s="4"/>
      <c r="U12" s="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</row>
    <row r="13" spans="1:683" s="15" customFormat="1" ht="17.149999999999999" customHeight="1" thickBot="1" x14ac:dyDescent="0.5">
      <c r="A13" s="4"/>
      <c r="B13" s="13"/>
      <c r="C13" s="6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0"/>
      <c r="Q13" s="4"/>
      <c r="R13" s="4"/>
      <c r="S13" s="4"/>
      <c r="T13" s="4"/>
      <c r="U13" s="4"/>
    </row>
    <row r="14" spans="1:683" s="21" customFormat="1" ht="21" customHeight="1" thickBot="1" x14ac:dyDescent="0.5">
      <c r="A14" s="19"/>
      <c r="B14" s="124" t="s">
        <v>62</v>
      </c>
      <c r="C14" s="125"/>
      <c r="D14" s="126" t="s">
        <v>0</v>
      </c>
      <c r="E14" s="127" t="s">
        <v>1</v>
      </c>
      <c r="F14" s="127" t="s">
        <v>2</v>
      </c>
      <c r="G14" s="127" t="s">
        <v>3</v>
      </c>
      <c r="H14" s="127" t="s">
        <v>4</v>
      </c>
      <c r="I14" s="127" t="s">
        <v>5</v>
      </c>
      <c r="J14" s="127" t="s">
        <v>6</v>
      </c>
      <c r="K14" s="127" t="s">
        <v>7</v>
      </c>
      <c r="L14" s="127" t="s">
        <v>8</v>
      </c>
      <c r="M14" s="127" t="s">
        <v>9</v>
      </c>
      <c r="N14" s="127" t="s">
        <v>10</v>
      </c>
      <c r="O14" s="127" t="s">
        <v>11</v>
      </c>
      <c r="P14" s="128" t="s">
        <v>13</v>
      </c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</row>
    <row r="15" spans="1:683" s="49" customFormat="1" ht="14.15" customHeight="1" thickBot="1" x14ac:dyDescent="0.45">
      <c r="A15" s="47"/>
      <c r="B15" s="99" t="s">
        <v>63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47"/>
      <c r="R15" s="47"/>
      <c r="S15" s="47"/>
      <c r="T15" s="47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</row>
    <row r="16" spans="1:683" s="21" customFormat="1" ht="17.149999999999999" customHeight="1" thickBot="1" x14ac:dyDescent="0.5">
      <c r="A16" s="19"/>
      <c r="B16" s="97" t="s">
        <v>40</v>
      </c>
      <c r="C16" s="98"/>
      <c r="D16" s="74">
        <v>4000</v>
      </c>
      <c r="E16" s="53">
        <v>4000</v>
      </c>
      <c r="F16" s="53">
        <v>4000</v>
      </c>
      <c r="G16" s="53">
        <v>4000</v>
      </c>
      <c r="H16" s="53">
        <v>4000</v>
      </c>
      <c r="I16" s="53">
        <v>4000</v>
      </c>
      <c r="J16" s="53">
        <v>4000</v>
      </c>
      <c r="K16" s="53">
        <v>4000</v>
      </c>
      <c r="L16" s="53">
        <v>4000</v>
      </c>
      <c r="M16" s="53">
        <v>4000</v>
      </c>
      <c r="N16" s="53">
        <v>4000</v>
      </c>
      <c r="O16" s="53">
        <v>4000</v>
      </c>
      <c r="P16" s="75">
        <f>SUM(D16,E16,F16,G16,H16,I16,J16,K16,L16,M16,N16,O16)</f>
        <v>48000</v>
      </c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</row>
    <row r="17" spans="1:683" s="21" customFormat="1" ht="17.149999999999999" customHeight="1" thickBot="1" x14ac:dyDescent="0.5">
      <c r="A17" s="19"/>
      <c r="B17" s="115" t="s">
        <v>41</v>
      </c>
      <c r="C17" s="116"/>
      <c r="D17" s="65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75">
        <f>SUM(D17:O17)</f>
        <v>0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</row>
    <row r="18" spans="1:683" s="21" customFormat="1" ht="17.149999999999999" customHeight="1" thickBot="1" x14ac:dyDescent="0.5">
      <c r="A18" s="19"/>
      <c r="B18" s="97" t="s">
        <v>42</v>
      </c>
      <c r="C18" s="98"/>
      <c r="D18" s="6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75">
        <f t="shared" ref="P18:P23" si="2">SUM(D18,E18,F18,G18,H18,I18,J18,K18,L18,M18,N18,O18)</f>
        <v>0</v>
      </c>
      <c r="Q18" s="54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</row>
    <row r="19" spans="1:683" s="21" customFormat="1" ht="17.149999999999999" customHeight="1" thickBot="1" x14ac:dyDescent="0.5">
      <c r="A19" s="19"/>
      <c r="B19" s="97" t="s">
        <v>43</v>
      </c>
      <c r="C19" s="98"/>
      <c r="D19" s="6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75">
        <f t="shared" si="2"/>
        <v>0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</row>
    <row r="20" spans="1:683" s="21" customFormat="1" ht="17.149999999999999" customHeight="1" thickBot="1" x14ac:dyDescent="0.5">
      <c r="A20" s="19"/>
      <c r="B20" s="97" t="s">
        <v>44</v>
      </c>
      <c r="C20" s="98"/>
      <c r="D20" s="6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75">
        <f t="shared" si="2"/>
        <v>0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</row>
    <row r="21" spans="1:683" s="21" customFormat="1" ht="17.149999999999999" customHeight="1" thickBot="1" x14ac:dyDescent="0.5">
      <c r="A21" s="19"/>
      <c r="B21" s="97" t="s">
        <v>45</v>
      </c>
      <c r="C21" s="98"/>
      <c r="D21" s="76"/>
      <c r="E21" s="77"/>
      <c r="F21" s="77"/>
      <c r="G21" s="77"/>
      <c r="H21" s="77">
        <v>15000</v>
      </c>
      <c r="I21" s="77"/>
      <c r="J21" s="77"/>
      <c r="K21" s="77"/>
      <c r="L21" s="77"/>
      <c r="M21" s="77"/>
      <c r="N21" s="77"/>
      <c r="O21" s="77"/>
      <c r="P21" s="75">
        <f t="shared" si="2"/>
        <v>15000</v>
      </c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</row>
    <row r="22" spans="1:683" s="21" customFormat="1" ht="17.149999999999999" customHeight="1" thickBot="1" x14ac:dyDescent="0.5">
      <c r="A22" s="19"/>
      <c r="B22" s="106" t="s">
        <v>24</v>
      </c>
      <c r="C22" s="107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5">
        <f t="shared" si="2"/>
        <v>0</v>
      </c>
      <c r="Q22" s="52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</row>
    <row r="23" spans="1:683" s="21" customFormat="1" ht="17.149999999999999" customHeight="1" thickBot="1" x14ac:dyDescent="0.5">
      <c r="A23" s="19"/>
      <c r="B23" s="106" t="s">
        <v>17</v>
      </c>
      <c r="C23" s="107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5">
        <f t="shared" si="2"/>
        <v>0</v>
      </c>
      <c r="Q23" s="52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</row>
    <row r="24" spans="1:683" s="49" customFormat="1" ht="14.15" customHeight="1" thickBot="1" x14ac:dyDescent="0.45">
      <c r="A24" s="47"/>
      <c r="B24" s="99" t="s">
        <v>64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50"/>
      <c r="R24" s="47"/>
      <c r="S24" s="51"/>
      <c r="T24" s="47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  <c r="WP24" s="48"/>
      <c r="WQ24" s="48"/>
      <c r="WR24" s="48"/>
      <c r="WS24" s="48"/>
      <c r="WT24" s="48"/>
      <c r="WU24" s="48"/>
      <c r="WV24" s="48"/>
      <c r="WW24" s="48"/>
      <c r="WX24" s="48"/>
      <c r="WY24" s="48"/>
      <c r="WZ24" s="48"/>
      <c r="XA24" s="48"/>
      <c r="XB24" s="48"/>
      <c r="XC24" s="48"/>
      <c r="XD24" s="48"/>
      <c r="XE24" s="48"/>
      <c r="XF24" s="48"/>
      <c r="XG24" s="48"/>
      <c r="XH24" s="48"/>
      <c r="XI24" s="48"/>
      <c r="XJ24" s="48"/>
      <c r="XK24" s="48"/>
      <c r="XL24" s="48"/>
      <c r="XM24" s="48"/>
      <c r="XN24" s="48"/>
      <c r="XO24" s="48"/>
      <c r="XP24" s="48"/>
      <c r="XQ24" s="48"/>
      <c r="XR24" s="48"/>
      <c r="XS24" s="48"/>
      <c r="XT24" s="48"/>
      <c r="XU24" s="48"/>
      <c r="XV24" s="48"/>
      <c r="XW24" s="48"/>
      <c r="XX24" s="48"/>
      <c r="XY24" s="48"/>
      <c r="XZ24" s="48"/>
      <c r="YA24" s="48"/>
      <c r="YB24" s="48"/>
      <c r="YC24" s="48"/>
      <c r="YD24" s="48"/>
      <c r="YE24" s="48"/>
      <c r="YF24" s="48"/>
      <c r="YG24" s="48"/>
      <c r="YH24" s="48"/>
      <c r="YI24" s="48"/>
      <c r="YJ24" s="48"/>
      <c r="YK24" s="48"/>
      <c r="YL24" s="48"/>
      <c r="YM24" s="48"/>
      <c r="YN24" s="48"/>
      <c r="YO24" s="48"/>
      <c r="YP24" s="48"/>
      <c r="YQ24" s="48"/>
      <c r="YR24" s="48"/>
      <c r="YS24" s="48"/>
      <c r="YT24" s="48"/>
      <c r="YU24" s="48"/>
      <c r="YV24" s="48"/>
      <c r="YW24" s="48"/>
      <c r="YX24" s="48"/>
      <c r="YY24" s="48"/>
      <c r="YZ24" s="48"/>
      <c r="ZA24" s="48"/>
      <c r="ZB24" s="48"/>
      <c r="ZC24" s="48"/>
      <c r="ZD24" s="48"/>
      <c r="ZE24" s="48"/>
      <c r="ZF24" s="48"/>
      <c r="ZG24" s="48"/>
    </row>
    <row r="25" spans="1:683" s="21" customFormat="1" ht="17.149999999999999" customHeight="1" thickBot="1" x14ac:dyDescent="0.5">
      <c r="A25" s="19"/>
      <c r="B25" s="97" t="s">
        <v>25</v>
      </c>
      <c r="C25" s="98"/>
      <c r="D25" s="78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5">
        <f t="shared" ref="P25:P31" si="3">SUM(D25,E25,F25,G25,H25,I25,J25,K25,L25,M25,N25,O25)</f>
        <v>0</v>
      </c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</row>
    <row r="26" spans="1:683" s="21" customFormat="1" ht="17.149999999999999" customHeight="1" thickBot="1" x14ac:dyDescent="0.5">
      <c r="A26" s="19"/>
      <c r="B26" s="97" t="s">
        <v>27</v>
      </c>
      <c r="C26" s="98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>
        <v>12000</v>
      </c>
      <c r="O26" s="77"/>
      <c r="P26" s="75">
        <f t="shared" si="3"/>
        <v>12000</v>
      </c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</row>
    <row r="27" spans="1:683" s="21" customFormat="1" ht="17.149999999999999" customHeight="1" thickBot="1" x14ac:dyDescent="0.5">
      <c r="A27" s="19"/>
      <c r="B27" s="97" t="s">
        <v>26</v>
      </c>
      <c r="C27" s="98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5">
        <f t="shared" si="3"/>
        <v>0</v>
      </c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</row>
    <row r="28" spans="1:683" s="21" customFormat="1" ht="17.149999999999999" customHeight="1" thickBot="1" x14ac:dyDescent="0.5">
      <c r="A28" s="19"/>
      <c r="B28" s="97" t="s">
        <v>28</v>
      </c>
      <c r="C28" s="98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5">
        <f t="shared" si="3"/>
        <v>0</v>
      </c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</row>
    <row r="29" spans="1:683" s="21" customFormat="1" ht="17.149999999999999" customHeight="1" thickBot="1" x14ac:dyDescent="0.5">
      <c r="A29" s="19"/>
      <c r="B29" s="97" t="s">
        <v>46</v>
      </c>
      <c r="C29" s="98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5">
        <f t="shared" si="3"/>
        <v>0</v>
      </c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</row>
    <row r="30" spans="1:683" s="21" customFormat="1" ht="17.149999999999999" customHeight="1" thickBot="1" x14ac:dyDescent="0.5">
      <c r="A30" s="19"/>
      <c r="B30" s="97" t="s">
        <v>47</v>
      </c>
      <c r="C30" s="98"/>
      <c r="D30" s="6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75">
        <f t="shared" si="3"/>
        <v>0</v>
      </c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</row>
    <row r="31" spans="1:683" s="21" customFormat="1" ht="17.149999999999999" customHeight="1" thickBot="1" x14ac:dyDescent="0.5">
      <c r="A31" s="19"/>
      <c r="B31" s="97" t="s">
        <v>17</v>
      </c>
      <c r="C31" s="98"/>
      <c r="D31" s="6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5">
        <f t="shared" si="3"/>
        <v>0</v>
      </c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</row>
    <row r="32" spans="1:683" s="49" customFormat="1" ht="14.15" customHeight="1" thickBot="1" x14ac:dyDescent="0.45">
      <c r="A32" s="47"/>
      <c r="B32" s="99" t="s">
        <v>65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1"/>
      <c r="Q32" s="47"/>
      <c r="R32" s="47"/>
      <c r="S32" s="47"/>
      <c r="T32" s="47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48"/>
      <c r="RB32" s="48"/>
      <c r="RC32" s="48"/>
      <c r="RD32" s="48"/>
      <c r="RE32" s="48"/>
      <c r="RF32" s="48"/>
      <c r="RG32" s="48"/>
      <c r="RH32" s="48"/>
      <c r="RI32" s="48"/>
      <c r="RJ32" s="48"/>
      <c r="RK32" s="48"/>
      <c r="RL32" s="48"/>
      <c r="RM32" s="48"/>
      <c r="RN32" s="48"/>
      <c r="RO32" s="48"/>
      <c r="RP32" s="48"/>
      <c r="RQ32" s="48"/>
      <c r="RR32" s="48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48"/>
      <c r="SY32" s="48"/>
      <c r="SZ32" s="48"/>
      <c r="TA32" s="48"/>
      <c r="TB32" s="48"/>
      <c r="TC32" s="48"/>
      <c r="TD32" s="48"/>
      <c r="TE32" s="48"/>
      <c r="TF32" s="48"/>
      <c r="TG32" s="48"/>
      <c r="TH32" s="48"/>
      <c r="TI32" s="48"/>
      <c r="TJ32" s="48"/>
      <c r="TK32" s="48"/>
      <c r="TL32" s="48"/>
      <c r="TM32" s="48"/>
      <c r="TN32" s="48"/>
      <c r="TO32" s="48"/>
      <c r="TP32" s="48"/>
      <c r="TQ32" s="48"/>
      <c r="TR32" s="48"/>
      <c r="TS32" s="48"/>
      <c r="TT32" s="48"/>
      <c r="TU32" s="48"/>
      <c r="TV32" s="48"/>
      <c r="TW32" s="48"/>
      <c r="TX32" s="48"/>
      <c r="TY32" s="48"/>
      <c r="TZ32" s="48"/>
      <c r="UA32" s="48"/>
      <c r="UB32" s="48"/>
      <c r="UC32" s="48"/>
      <c r="UD32" s="48"/>
      <c r="UE32" s="48"/>
      <c r="UF32" s="48"/>
      <c r="UG32" s="48"/>
      <c r="UH32" s="48"/>
      <c r="UI32" s="48"/>
      <c r="UJ32" s="48"/>
      <c r="UK32" s="48"/>
      <c r="UL32" s="48"/>
      <c r="UM32" s="48"/>
      <c r="UN32" s="48"/>
      <c r="UO32" s="48"/>
      <c r="UP32" s="48"/>
      <c r="UQ32" s="48"/>
      <c r="UR32" s="48"/>
      <c r="US32" s="48"/>
      <c r="UT32" s="48"/>
      <c r="UU32" s="48"/>
      <c r="UV32" s="48"/>
      <c r="UW32" s="48"/>
      <c r="UX32" s="48"/>
      <c r="UY32" s="48"/>
      <c r="UZ32" s="48"/>
      <c r="VA32" s="48"/>
      <c r="VB32" s="48"/>
      <c r="VC32" s="48"/>
      <c r="VD32" s="48"/>
      <c r="VE32" s="48"/>
      <c r="VF32" s="48"/>
      <c r="VG32" s="48"/>
      <c r="VH32" s="48"/>
      <c r="VI32" s="48"/>
      <c r="VJ32" s="48"/>
      <c r="VK32" s="48"/>
      <c r="VL32" s="48"/>
      <c r="VM32" s="48"/>
      <c r="VN32" s="48"/>
      <c r="VO32" s="48"/>
      <c r="VP32" s="48"/>
      <c r="VQ32" s="48"/>
      <c r="VR32" s="48"/>
      <c r="VS32" s="48"/>
      <c r="VT32" s="48"/>
      <c r="VU32" s="48"/>
      <c r="VV32" s="48"/>
      <c r="VW32" s="48"/>
      <c r="VX32" s="48"/>
      <c r="VY32" s="48"/>
      <c r="VZ32" s="48"/>
      <c r="WA32" s="48"/>
      <c r="WB32" s="48"/>
      <c r="WC32" s="48"/>
      <c r="WD32" s="48"/>
      <c r="WE32" s="48"/>
      <c r="WF32" s="48"/>
      <c r="WG32" s="48"/>
      <c r="WH32" s="48"/>
      <c r="WI32" s="48"/>
      <c r="WJ32" s="48"/>
      <c r="WK32" s="48"/>
      <c r="WL32" s="48"/>
      <c r="WM32" s="48"/>
      <c r="WN32" s="48"/>
      <c r="WO32" s="48"/>
      <c r="WP32" s="48"/>
      <c r="WQ32" s="48"/>
      <c r="WR32" s="48"/>
      <c r="WS32" s="48"/>
      <c r="WT32" s="48"/>
      <c r="WU32" s="48"/>
      <c r="WV32" s="48"/>
      <c r="WW32" s="48"/>
      <c r="WX32" s="48"/>
      <c r="WY32" s="48"/>
      <c r="WZ32" s="48"/>
      <c r="XA32" s="48"/>
      <c r="XB32" s="48"/>
      <c r="XC32" s="48"/>
      <c r="XD32" s="48"/>
      <c r="XE32" s="48"/>
      <c r="XF32" s="48"/>
      <c r="XG32" s="48"/>
      <c r="XH32" s="48"/>
      <c r="XI32" s="48"/>
      <c r="XJ32" s="48"/>
      <c r="XK32" s="48"/>
      <c r="XL32" s="48"/>
      <c r="XM32" s="48"/>
      <c r="XN32" s="48"/>
      <c r="XO32" s="48"/>
      <c r="XP32" s="48"/>
      <c r="XQ32" s="48"/>
      <c r="XR32" s="48"/>
      <c r="XS32" s="48"/>
      <c r="XT32" s="48"/>
      <c r="XU32" s="48"/>
      <c r="XV32" s="48"/>
      <c r="XW32" s="48"/>
      <c r="XX32" s="48"/>
      <c r="XY32" s="48"/>
      <c r="XZ32" s="48"/>
      <c r="YA32" s="48"/>
      <c r="YB32" s="48"/>
      <c r="YC32" s="48"/>
      <c r="YD32" s="48"/>
      <c r="YE32" s="48"/>
      <c r="YF32" s="48"/>
      <c r="YG32" s="48"/>
      <c r="YH32" s="48"/>
      <c r="YI32" s="48"/>
      <c r="YJ32" s="48"/>
      <c r="YK32" s="48"/>
      <c r="YL32" s="48"/>
      <c r="YM32" s="48"/>
      <c r="YN32" s="48"/>
      <c r="YO32" s="48"/>
      <c r="YP32" s="48"/>
      <c r="YQ32" s="48"/>
      <c r="YR32" s="48"/>
      <c r="YS32" s="48"/>
      <c r="YT32" s="48"/>
      <c r="YU32" s="48"/>
      <c r="YV32" s="48"/>
      <c r="YW32" s="48"/>
      <c r="YX32" s="48"/>
      <c r="YY32" s="48"/>
      <c r="YZ32" s="48"/>
      <c r="ZA32" s="48"/>
      <c r="ZB32" s="48"/>
      <c r="ZC32" s="48"/>
      <c r="ZD32" s="48"/>
      <c r="ZE32" s="48"/>
      <c r="ZF32" s="48"/>
      <c r="ZG32" s="48"/>
    </row>
    <row r="33" spans="1:683" s="21" customFormat="1" ht="17.149999999999999" customHeight="1" thickBot="1" x14ac:dyDescent="0.5">
      <c r="A33" s="19"/>
      <c r="B33" s="115" t="s">
        <v>32</v>
      </c>
      <c r="C33" s="117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5">
        <f>SUM(D33:O33)</f>
        <v>0</v>
      </c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</row>
    <row r="34" spans="1:683" s="21" customFormat="1" ht="17.149999999999999" customHeight="1" thickBot="1" x14ac:dyDescent="0.5">
      <c r="A34" s="19"/>
      <c r="B34" s="97" t="s">
        <v>30</v>
      </c>
      <c r="C34" s="98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75">
        <f t="shared" ref="P34:P45" si="4">SUM(D34:O34)</f>
        <v>0</v>
      </c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</row>
    <row r="35" spans="1:683" s="21" customFormat="1" ht="17.149999999999999" customHeight="1" thickBot="1" x14ac:dyDescent="0.5">
      <c r="A35" s="19"/>
      <c r="B35" s="115" t="s">
        <v>31</v>
      </c>
      <c r="C35" s="116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75">
        <f t="shared" si="4"/>
        <v>0</v>
      </c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</row>
    <row r="36" spans="1:683" s="21" customFormat="1" ht="17.149999999999999" customHeight="1" thickBot="1" x14ac:dyDescent="0.5">
      <c r="A36" s="19"/>
      <c r="B36" s="115" t="s">
        <v>29</v>
      </c>
      <c r="C36" s="116"/>
      <c r="D36" s="79"/>
      <c r="E36" s="80"/>
      <c r="F36" s="80">
        <v>4000</v>
      </c>
      <c r="G36" s="80"/>
      <c r="H36" s="80"/>
      <c r="I36" s="80"/>
      <c r="J36" s="80"/>
      <c r="K36" s="80"/>
      <c r="L36" s="80"/>
      <c r="M36" s="80"/>
      <c r="N36" s="80"/>
      <c r="O36" s="80"/>
      <c r="P36" s="75">
        <f t="shared" si="4"/>
        <v>4000</v>
      </c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</row>
    <row r="37" spans="1:683" s="21" customFormat="1" ht="17.149999999999999" customHeight="1" thickBot="1" x14ac:dyDescent="0.5">
      <c r="A37" s="19"/>
      <c r="B37" s="46" t="s">
        <v>33</v>
      </c>
      <c r="C37" s="62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75">
        <f t="shared" si="4"/>
        <v>0</v>
      </c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</row>
    <row r="38" spans="1:683" s="21" customFormat="1" ht="17.149999999999999" customHeight="1" thickBot="1" x14ac:dyDescent="0.5">
      <c r="A38" s="19"/>
      <c r="B38" s="115" t="s">
        <v>36</v>
      </c>
      <c r="C38" s="116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75">
        <f t="shared" si="4"/>
        <v>0</v>
      </c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</row>
    <row r="39" spans="1:683" s="21" customFormat="1" ht="17.149999999999999" customHeight="1" thickBot="1" x14ac:dyDescent="0.5">
      <c r="A39" s="19"/>
      <c r="B39" s="46" t="s">
        <v>34</v>
      </c>
      <c r="C39" s="62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75">
        <f t="shared" si="4"/>
        <v>0</v>
      </c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</row>
    <row r="40" spans="1:683" s="21" customFormat="1" ht="17.149999999999999" customHeight="1" thickBot="1" x14ac:dyDescent="0.5">
      <c r="A40" s="19"/>
      <c r="B40" s="115" t="s">
        <v>35</v>
      </c>
      <c r="C40" s="116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75">
        <f t="shared" si="4"/>
        <v>0</v>
      </c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</row>
    <row r="41" spans="1:683" s="21" customFormat="1" ht="17.149999999999999" customHeight="1" thickBot="1" x14ac:dyDescent="0.5">
      <c r="A41" s="19"/>
      <c r="B41" s="46" t="s">
        <v>50</v>
      </c>
      <c r="C41" s="62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75">
        <f t="shared" si="4"/>
        <v>0</v>
      </c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</row>
    <row r="42" spans="1:683" s="21" customFormat="1" ht="17.149999999999999" customHeight="1" thickBot="1" x14ac:dyDescent="0.5">
      <c r="A42" s="19"/>
      <c r="B42" s="115" t="s">
        <v>37</v>
      </c>
      <c r="C42" s="116"/>
      <c r="D42" s="79">
        <v>2000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75">
        <f t="shared" si="4"/>
        <v>2000</v>
      </c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</row>
    <row r="43" spans="1:683" s="21" customFormat="1" ht="17.149999999999999" customHeight="1" thickBot="1" x14ac:dyDescent="0.5">
      <c r="A43" s="19"/>
      <c r="B43" s="46" t="s">
        <v>38</v>
      </c>
      <c r="C43" s="62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75">
        <f t="shared" si="4"/>
        <v>0</v>
      </c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</row>
    <row r="44" spans="1:683" s="21" customFormat="1" ht="17.149999999999999" customHeight="1" thickBot="1" x14ac:dyDescent="0.5">
      <c r="A44" s="19"/>
      <c r="B44" s="115" t="s">
        <v>39</v>
      </c>
      <c r="C44" s="116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75">
        <f t="shared" si="4"/>
        <v>0</v>
      </c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</row>
    <row r="45" spans="1:683" s="21" customFormat="1" ht="17.149999999999999" customHeight="1" thickBot="1" x14ac:dyDescent="0.5">
      <c r="A45" s="19"/>
      <c r="B45" s="115" t="s">
        <v>17</v>
      </c>
      <c r="C45" s="116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75">
        <f t="shared" si="4"/>
        <v>0</v>
      </c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</row>
    <row r="46" spans="1:683" s="18" customFormat="1" ht="14.15" customHeight="1" x14ac:dyDescent="0.4">
      <c r="A46" s="10"/>
      <c r="B46" s="108" t="s">
        <v>67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0"/>
      <c r="R46" s="10"/>
      <c r="S46" s="10"/>
      <c r="T46" s="10"/>
      <c r="U46" s="10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</row>
    <row r="47" spans="1:683" s="21" customFormat="1" ht="17.149999999999999" customHeight="1" thickBot="1" x14ac:dyDescent="0.5">
      <c r="A47" s="19"/>
      <c r="B47" s="118" t="s">
        <v>60</v>
      </c>
      <c r="C47" s="119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>
        <f>SUM(D47:O47)</f>
        <v>0</v>
      </c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</row>
    <row r="48" spans="1:683" s="24" customFormat="1" ht="17.149999999999999" customHeight="1" thickBot="1" x14ac:dyDescent="0.5">
      <c r="A48" s="22"/>
      <c r="B48" s="115" t="s">
        <v>59</v>
      </c>
      <c r="C48" s="11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>
        <f t="shared" ref="P48:P56" si="5">SUM(D48:O48)</f>
        <v>0</v>
      </c>
      <c r="Q48" s="22"/>
      <c r="R48" s="22"/>
      <c r="S48" s="22"/>
      <c r="T48" s="22"/>
      <c r="U48" s="22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</row>
    <row r="49" spans="1:683" s="24" customFormat="1" ht="17.149999999999999" customHeight="1" thickBot="1" x14ac:dyDescent="0.5">
      <c r="A49" s="22"/>
      <c r="B49" s="115" t="s">
        <v>54</v>
      </c>
      <c r="C49" s="116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>
        <f t="shared" si="5"/>
        <v>0</v>
      </c>
      <c r="Q49" s="22"/>
      <c r="R49" s="22"/>
      <c r="S49" s="22"/>
      <c r="T49" s="22"/>
      <c r="U49" s="2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</row>
    <row r="50" spans="1:683" s="21" customFormat="1" ht="17.149999999999999" customHeight="1" thickBot="1" x14ac:dyDescent="0.5">
      <c r="A50" s="19"/>
      <c r="B50" s="115" t="s">
        <v>58</v>
      </c>
      <c r="C50" s="116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75">
        <f t="shared" si="5"/>
        <v>0</v>
      </c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</row>
    <row r="51" spans="1:683" s="21" customFormat="1" ht="17.149999999999999" customHeight="1" thickBot="1" x14ac:dyDescent="0.5">
      <c r="A51" s="19"/>
      <c r="B51" s="115" t="s">
        <v>52</v>
      </c>
      <c r="C51" s="116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75">
        <f t="shared" si="5"/>
        <v>0</v>
      </c>
      <c r="Q51" s="19"/>
      <c r="R51" s="19"/>
      <c r="S51" s="19"/>
      <c r="T51" s="19"/>
      <c r="U51" s="19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</row>
    <row r="52" spans="1:683" s="21" customFormat="1" ht="17.149999999999999" customHeight="1" thickBot="1" x14ac:dyDescent="0.5">
      <c r="A52" s="19"/>
      <c r="B52" s="115" t="s">
        <v>56</v>
      </c>
      <c r="C52" s="116"/>
      <c r="D52" s="79">
        <v>10000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75">
        <f t="shared" si="5"/>
        <v>10000</v>
      </c>
      <c r="Q52" s="19"/>
      <c r="R52" s="19"/>
      <c r="S52" s="19"/>
      <c r="T52" s="19"/>
      <c r="U52" s="19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</row>
    <row r="53" spans="1:683" s="21" customFormat="1" ht="17.149999999999999" customHeight="1" thickBot="1" x14ac:dyDescent="0.5">
      <c r="A53" s="19"/>
      <c r="B53" s="46" t="s">
        <v>53</v>
      </c>
      <c r="C53" s="62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75">
        <f t="shared" si="5"/>
        <v>0</v>
      </c>
      <c r="Q53" s="19"/>
      <c r="R53" s="19"/>
      <c r="S53" s="19"/>
      <c r="T53" s="19"/>
      <c r="U53" s="19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</row>
    <row r="54" spans="1:683" s="21" customFormat="1" ht="17.149999999999999" customHeight="1" thickBot="1" x14ac:dyDescent="0.5">
      <c r="A54" s="19"/>
      <c r="B54" s="115" t="s">
        <v>51</v>
      </c>
      <c r="C54" s="116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75">
        <f t="shared" si="5"/>
        <v>0</v>
      </c>
      <c r="Q54" s="19"/>
      <c r="R54" s="19"/>
      <c r="S54" s="19"/>
      <c r="T54" s="19"/>
      <c r="U54" s="19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</row>
    <row r="55" spans="1:683" s="21" customFormat="1" ht="17.149999999999999" customHeight="1" thickBot="1" x14ac:dyDescent="0.5">
      <c r="A55" s="19"/>
      <c r="B55" s="115" t="s">
        <v>57</v>
      </c>
      <c r="C55" s="116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75">
        <f t="shared" si="5"/>
        <v>0</v>
      </c>
      <c r="Q55" s="19"/>
      <c r="R55" s="19"/>
      <c r="S55" s="19"/>
      <c r="T55" s="19"/>
      <c r="U55" s="19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</row>
    <row r="56" spans="1:683" s="21" customFormat="1" ht="17.149999999999999" customHeight="1" thickBot="1" x14ac:dyDescent="0.5">
      <c r="A56" s="19"/>
      <c r="B56" s="115" t="s">
        <v>55</v>
      </c>
      <c r="C56" s="116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75">
        <f t="shared" si="5"/>
        <v>0</v>
      </c>
      <c r="Q56" s="19"/>
      <c r="R56" s="19"/>
      <c r="S56" s="19"/>
      <c r="T56" s="19"/>
      <c r="U56" s="19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</row>
    <row r="57" spans="1:683" s="21" customFormat="1" ht="17.149999999999999" customHeight="1" thickBot="1" x14ac:dyDescent="0.5">
      <c r="A57" s="19"/>
      <c r="B57" s="104" t="s">
        <v>69</v>
      </c>
      <c r="C57" s="105"/>
      <c r="D57" s="87">
        <f>SUM(D16:D56)</f>
        <v>16000</v>
      </c>
      <c r="E57" s="88">
        <f t="shared" ref="E57:O57" si="6">SUM(E16:E56)</f>
        <v>4000</v>
      </c>
      <c r="F57" s="88">
        <f t="shared" si="6"/>
        <v>8000</v>
      </c>
      <c r="G57" s="88">
        <f t="shared" si="6"/>
        <v>4000</v>
      </c>
      <c r="H57" s="88">
        <f t="shared" si="6"/>
        <v>19000</v>
      </c>
      <c r="I57" s="88">
        <f t="shared" si="6"/>
        <v>4000</v>
      </c>
      <c r="J57" s="88">
        <f t="shared" si="6"/>
        <v>4000</v>
      </c>
      <c r="K57" s="88">
        <f t="shared" si="6"/>
        <v>4000</v>
      </c>
      <c r="L57" s="88">
        <f t="shared" si="6"/>
        <v>4000</v>
      </c>
      <c r="M57" s="88">
        <f t="shared" si="6"/>
        <v>4000</v>
      </c>
      <c r="N57" s="88">
        <f t="shared" si="6"/>
        <v>16000</v>
      </c>
      <c r="O57" s="88">
        <f t="shared" si="6"/>
        <v>4000</v>
      </c>
      <c r="P57" s="89">
        <f>SUM(P16:P56)</f>
        <v>91000</v>
      </c>
      <c r="Q57" s="19"/>
      <c r="R57" s="19"/>
      <c r="S57" s="19"/>
      <c r="T57" s="19"/>
      <c r="U57" s="19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</row>
    <row r="58" spans="1:683" s="15" customFormat="1" ht="17.149999999999999" customHeight="1" thickBot="1" x14ac:dyDescent="0.5">
      <c r="A58" s="4"/>
      <c r="B58" s="4"/>
      <c r="C58" s="25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  <c r="Q58" s="4"/>
      <c r="R58" s="4"/>
      <c r="S58" s="4"/>
      <c r="T58" s="4"/>
      <c r="U58" s="4"/>
    </row>
    <row r="59" spans="1:683" s="21" customFormat="1" ht="17.149999999999999" customHeight="1" thickBot="1" x14ac:dyDescent="0.5">
      <c r="A59" s="19"/>
      <c r="B59" s="124" t="s">
        <v>61</v>
      </c>
      <c r="C59" s="125"/>
      <c r="D59" s="66">
        <f t="shared" ref="D59:O59" si="7">D12</f>
        <v>15500</v>
      </c>
      <c r="E59" s="45">
        <f t="shared" si="7"/>
        <v>15500</v>
      </c>
      <c r="F59" s="45">
        <f t="shared" si="7"/>
        <v>15500</v>
      </c>
      <c r="G59" s="45">
        <f t="shared" si="7"/>
        <v>15500</v>
      </c>
      <c r="H59" s="45">
        <f t="shared" si="7"/>
        <v>15500</v>
      </c>
      <c r="I59" s="45">
        <f t="shared" si="7"/>
        <v>15500</v>
      </c>
      <c r="J59" s="45">
        <f t="shared" si="7"/>
        <v>15500</v>
      </c>
      <c r="K59" s="45">
        <f t="shared" si="7"/>
        <v>15500</v>
      </c>
      <c r="L59" s="45">
        <f t="shared" si="7"/>
        <v>15500</v>
      </c>
      <c r="M59" s="45">
        <f t="shared" si="7"/>
        <v>15500</v>
      </c>
      <c r="N59" s="45">
        <f t="shared" si="7"/>
        <v>15500</v>
      </c>
      <c r="O59" s="45">
        <f t="shared" si="7"/>
        <v>15500</v>
      </c>
      <c r="P59" s="56">
        <f>SUM(D59:O59)</f>
        <v>186000</v>
      </c>
      <c r="Q59" s="19"/>
      <c r="R59" s="19"/>
      <c r="S59" s="19"/>
      <c r="T59" s="19"/>
      <c r="U59" s="19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</row>
    <row r="60" spans="1:683" s="21" customFormat="1" ht="17.149999999999999" customHeight="1" thickBot="1" x14ac:dyDescent="0.5">
      <c r="A60" s="19"/>
      <c r="B60" s="129" t="s">
        <v>62</v>
      </c>
      <c r="C60" s="130"/>
      <c r="D60" s="67">
        <f>SUM(D16:D56)</f>
        <v>16000</v>
      </c>
      <c r="E60" s="55">
        <f t="shared" ref="E60:O60" si="8">SUM(E16:E56)</f>
        <v>4000</v>
      </c>
      <c r="F60" s="55">
        <f t="shared" si="8"/>
        <v>8000</v>
      </c>
      <c r="G60" s="55">
        <f t="shared" si="8"/>
        <v>4000</v>
      </c>
      <c r="H60" s="55">
        <f t="shared" si="8"/>
        <v>19000</v>
      </c>
      <c r="I60" s="55">
        <f t="shared" si="8"/>
        <v>4000</v>
      </c>
      <c r="J60" s="55">
        <f t="shared" si="8"/>
        <v>4000</v>
      </c>
      <c r="K60" s="55">
        <f t="shared" si="8"/>
        <v>4000</v>
      </c>
      <c r="L60" s="55">
        <f t="shared" si="8"/>
        <v>4000</v>
      </c>
      <c r="M60" s="55">
        <f t="shared" si="8"/>
        <v>4000</v>
      </c>
      <c r="N60" s="55">
        <f t="shared" si="8"/>
        <v>16000</v>
      </c>
      <c r="O60" s="55">
        <f t="shared" si="8"/>
        <v>4000</v>
      </c>
      <c r="P60" s="57">
        <f>SUM(D60:O60)</f>
        <v>91000</v>
      </c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</row>
    <row r="61" spans="1:683" s="21" customFormat="1" ht="17.149999999999999" customHeight="1" thickBot="1" x14ac:dyDescent="0.5">
      <c r="A61" s="19"/>
      <c r="B61" s="131" t="s">
        <v>66</v>
      </c>
      <c r="C61" s="132"/>
      <c r="D61" s="92">
        <f>D59-D60</f>
        <v>-500</v>
      </c>
      <c r="E61" s="93">
        <f t="shared" ref="E61:O61" si="9">E59-E60</f>
        <v>11500</v>
      </c>
      <c r="F61" s="93">
        <f t="shared" si="9"/>
        <v>7500</v>
      </c>
      <c r="G61" s="93">
        <f t="shared" si="9"/>
        <v>11500</v>
      </c>
      <c r="H61" s="93">
        <f t="shared" si="9"/>
        <v>-3500</v>
      </c>
      <c r="I61" s="93">
        <f t="shared" si="9"/>
        <v>11500</v>
      </c>
      <c r="J61" s="93">
        <f t="shared" si="9"/>
        <v>11500</v>
      </c>
      <c r="K61" s="93">
        <f t="shared" si="9"/>
        <v>11500</v>
      </c>
      <c r="L61" s="93">
        <f t="shared" si="9"/>
        <v>11500</v>
      </c>
      <c r="M61" s="93">
        <f t="shared" si="9"/>
        <v>11500</v>
      </c>
      <c r="N61" s="93">
        <f t="shared" si="9"/>
        <v>-500</v>
      </c>
      <c r="O61" s="93">
        <f t="shared" si="9"/>
        <v>11500</v>
      </c>
      <c r="P61" s="57">
        <f>SUM(D61:O61)</f>
        <v>95000</v>
      </c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</row>
    <row r="62" spans="1:683" s="16" customFormat="1" ht="17.149999999999999" customHeight="1" x14ac:dyDescent="0.45">
      <c r="A62" s="9"/>
      <c r="B62" s="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41"/>
      <c r="Q62" s="9"/>
      <c r="R62" s="9"/>
      <c r="S62" s="9"/>
      <c r="T62" s="9"/>
      <c r="U62" s="9"/>
    </row>
    <row r="63" spans="1:683" s="16" customFormat="1" ht="17.149999999999999" customHeight="1" x14ac:dyDescent="0.45">
      <c r="A63" s="9"/>
      <c r="B63" s="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41"/>
      <c r="Q63" s="9"/>
      <c r="R63" s="9"/>
      <c r="S63" s="9"/>
      <c r="T63" s="9"/>
      <c r="U63" s="9"/>
    </row>
    <row r="64" spans="1:683" s="16" customFormat="1" ht="17.149999999999999" customHeight="1" x14ac:dyDescent="0.45">
      <c r="A64" s="9"/>
      <c r="B64" s="11"/>
      <c r="C64" s="63"/>
      <c r="D64" s="29">
        <v>1</v>
      </c>
      <c r="E64" s="29">
        <f t="shared" ref="E64:O64" si="10">IF(E69=0,D64,D64+1)</f>
        <v>2</v>
      </c>
      <c r="F64" s="29">
        <f t="shared" si="10"/>
        <v>3</v>
      </c>
      <c r="G64" s="29">
        <f t="shared" si="10"/>
        <v>4</v>
      </c>
      <c r="H64" s="29">
        <f t="shared" si="10"/>
        <v>5</v>
      </c>
      <c r="I64" s="29">
        <f t="shared" si="10"/>
        <v>6</v>
      </c>
      <c r="J64" s="29">
        <f t="shared" si="10"/>
        <v>7</v>
      </c>
      <c r="K64" s="29">
        <f t="shared" si="10"/>
        <v>8</v>
      </c>
      <c r="L64" s="29">
        <f t="shared" si="10"/>
        <v>9</v>
      </c>
      <c r="M64" s="29">
        <f t="shared" si="10"/>
        <v>10</v>
      </c>
      <c r="N64" s="29">
        <f t="shared" si="10"/>
        <v>11</v>
      </c>
      <c r="O64" s="29">
        <f t="shared" si="10"/>
        <v>12</v>
      </c>
      <c r="P64" s="41"/>
      <c r="Q64" s="9"/>
      <c r="R64" s="9"/>
      <c r="S64" s="9"/>
      <c r="T64" s="9"/>
      <c r="U64" s="9"/>
    </row>
    <row r="65" spans="1:21" s="16" customFormat="1" ht="17.149999999999999" customHeight="1" x14ac:dyDescent="0.45">
      <c r="A65" s="9"/>
      <c r="B65" s="11" t="s">
        <v>61</v>
      </c>
      <c r="C65" s="63"/>
      <c r="D65" s="30">
        <f>+D12</f>
        <v>15500</v>
      </c>
      <c r="E65" s="30">
        <f t="shared" ref="E65:O65" si="11">E59</f>
        <v>15500</v>
      </c>
      <c r="F65" s="30">
        <f t="shared" si="11"/>
        <v>15500</v>
      </c>
      <c r="G65" s="30">
        <f t="shared" si="11"/>
        <v>15500</v>
      </c>
      <c r="H65" s="30">
        <f t="shared" si="11"/>
        <v>15500</v>
      </c>
      <c r="I65" s="30">
        <f t="shared" si="11"/>
        <v>15500</v>
      </c>
      <c r="J65" s="30">
        <f t="shared" si="11"/>
        <v>15500</v>
      </c>
      <c r="K65" s="30">
        <f t="shared" si="11"/>
        <v>15500</v>
      </c>
      <c r="L65" s="30">
        <f t="shared" si="11"/>
        <v>15500</v>
      </c>
      <c r="M65" s="30">
        <f t="shared" si="11"/>
        <v>15500</v>
      </c>
      <c r="N65" s="30">
        <f t="shared" si="11"/>
        <v>15500</v>
      </c>
      <c r="O65" s="30">
        <f t="shared" si="11"/>
        <v>15500</v>
      </c>
      <c r="P65" s="41"/>
      <c r="Q65" s="9"/>
      <c r="R65" s="9"/>
      <c r="S65" s="9"/>
      <c r="T65" s="9"/>
      <c r="U65" s="9"/>
    </row>
    <row r="66" spans="1:21" s="16" customFormat="1" ht="17.149999999999999" customHeight="1" x14ac:dyDescent="0.45">
      <c r="A66" s="9"/>
      <c r="B66" s="9" t="s">
        <v>15</v>
      </c>
      <c r="C66" s="28"/>
      <c r="D66" s="30">
        <f>D69</f>
        <v>4000</v>
      </c>
      <c r="E66" s="30">
        <f>E69</f>
        <v>4000</v>
      </c>
      <c r="F66" s="30">
        <f t="shared" ref="F66:O66" si="12">IF(F69=0,E66,F69)</f>
        <v>4000</v>
      </c>
      <c r="G66" s="30">
        <f t="shared" si="12"/>
        <v>4000</v>
      </c>
      <c r="H66" s="30">
        <f t="shared" si="12"/>
        <v>19000</v>
      </c>
      <c r="I66" s="30">
        <f t="shared" si="12"/>
        <v>4000</v>
      </c>
      <c r="J66" s="30">
        <f t="shared" si="12"/>
        <v>4000</v>
      </c>
      <c r="K66" s="30">
        <f t="shared" si="12"/>
        <v>4000</v>
      </c>
      <c r="L66" s="30">
        <f t="shared" si="12"/>
        <v>4000</v>
      </c>
      <c r="M66" s="30">
        <f t="shared" si="12"/>
        <v>4000</v>
      </c>
      <c r="N66" s="30">
        <f t="shared" si="12"/>
        <v>16000</v>
      </c>
      <c r="O66" s="30">
        <f t="shared" si="12"/>
        <v>4000</v>
      </c>
      <c r="P66" s="41"/>
      <c r="Q66" s="9"/>
      <c r="R66" s="9"/>
      <c r="S66" s="9"/>
      <c r="T66" s="9"/>
      <c r="U66" s="9"/>
    </row>
    <row r="67" spans="1:21" s="16" customFormat="1" ht="17.149999999999999" customHeight="1" x14ac:dyDescent="0.45">
      <c r="A67" s="9"/>
      <c r="B67" s="9" t="s">
        <v>16</v>
      </c>
      <c r="C67" s="28"/>
      <c r="D67" s="31">
        <f t="shared" ref="D67:O67" si="13">IF(D61&lt;0,D61*-1,0)</f>
        <v>500</v>
      </c>
      <c r="E67" s="31">
        <f t="shared" si="13"/>
        <v>0</v>
      </c>
      <c r="F67" s="31">
        <f>IF(F61&lt;0,F61*-1,0)</f>
        <v>0</v>
      </c>
      <c r="G67" s="31">
        <f t="shared" si="13"/>
        <v>0</v>
      </c>
      <c r="H67" s="31">
        <f t="shared" si="13"/>
        <v>3500</v>
      </c>
      <c r="I67" s="31">
        <f t="shared" si="13"/>
        <v>0</v>
      </c>
      <c r="J67" s="31">
        <f t="shared" si="13"/>
        <v>0</v>
      </c>
      <c r="K67" s="31">
        <f t="shared" si="13"/>
        <v>0</v>
      </c>
      <c r="L67" s="31">
        <f t="shared" si="13"/>
        <v>0</v>
      </c>
      <c r="M67" s="31">
        <f t="shared" si="13"/>
        <v>0</v>
      </c>
      <c r="N67" s="31">
        <f t="shared" si="13"/>
        <v>500</v>
      </c>
      <c r="O67" s="31">
        <f t="shared" si="13"/>
        <v>0</v>
      </c>
      <c r="P67" s="41"/>
      <c r="Q67" s="9"/>
      <c r="R67" s="9"/>
      <c r="S67" s="9"/>
      <c r="T67" s="9"/>
      <c r="U67" s="9"/>
    </row>
    <row r="68" spans="1:21" s="16" customFormat="1" ht="17.149999999999999" customHeight="1" x14ac:dyDescent="0.45">
      <c r="A68" s="9"/>
      <c r="B68" s="9"/>
      <c r="C68" s="28"/>
      <c r="D68" s="28">
        <f>IF(D61&gt;0,D61,0)</f>
        <v>0</v>
      </c>
      <c r="E68" s="28">
        <f t="shared" ref="E68:O68" si="14">IF(E61&gt;0,E61,0)</f>
        <v>11500</v>
      </c>
      <c r="F68" s="28">
        <f t="shared" si="14"/>
        <v>7500</v>
      </c>
      <c r="G68" s="28">
        <f t="shared" si="14"/>
        <v>11500</v>
      </c>
      <c r="H68" s="28">
        <f t="shared" si="14"/>
        <v>0</v>
      </c>
      <c r="I68" s="28">
        <f t="shared" si="14"/>
        <v>11500</v>
      </c>
      <c r="J68" s="28">
        <f t="shared" si="14"/>
        <v>11500</v>
      </c>
      <c r="K68" s="28">
        <f t="shared" si="14"/>
        <v>11500</v>
      </c>
      <c r="L68" s="28">
        <f t="shared" si="14"/>
        <v>11500</v>
      </c>
      <c r="M68" s="28">
        <f t="shared" si="14"/>
        <v>11500</v>
      </c>
      <c r="N68" s="28">
        <f t="shared" si="14"/>
        <v>0</v>
      </c>
      <c r="O68" s="28">
        <f t="shared" si="14"/>
        <v>11500</v>
      </c>
      <c r="P68" s="41"/>
      <c r="Q68" s="9"/>
      <c r="R68" s="9"/>
      <c r="S68" s="9"/>
      <c r="T68" s="9"/>
      <c r="U68" s="9"/>
    </row>
    <row r="69" spans="1:21" s="16" customFormat="1" ht="17.149999999999999" customHeight="1" x14ac:dyDescent="0.45">
      <c r="A69" s="9"/>
      <c r="B69" s="14" t="s">
        <v>12</v>
      </c>
      <c r="C69" s="64"/>
      <c r="D69" s="32">
        <f t="shared" ref="D69:O69" si="15">SUM(D16:D34)</f>
        <v>4000</v>
      </c>
      <c r="E69" s="32">
        <f t="shared" si="15"/>
        <v>4000</v>
      </c>
      <c r="F69" s="32">
        <f t="shared" si="15"/>
        <v>4000</v>
      </c>
      <c r="G69" s="32">
        <f t="shared" si="15"/>
        <v>4000</v>
      </c>
      <c r="H69" s="32">
        <f t="shared" si="15"/>
        <v>19000</v>
      </c>
      <c r="I69" s="32">
        <f t="shared" si="15"/>
        <v>4000</v>
      </c>
      <c r="J69" s="32">
        <f t="shared" si="15"/>
        <v>4000</v>
      </c>
      <c r="K69" s="32">
        <f t="shared" si="15"/>
        <v>4000</v>
      </c>
      <c r="L69" s="32">
        <f t="shared" si="15"/>
        <v>4000</v>
      </c>
      <c r="M69" s="32">
        <f t="shared" si="15"/>
        <v>4000</v>
      </c>
      <c r="N69" s="32">
        <f t="shared" si="15"/>
        <v>16000</v>
      </c>
      <c r="O69" s="32">
        <f t="shared" si="15"/>
        <v>4000</v>
      </c>
      <c r="P69" s="42">
        <f>SUM(D69:O69)</f>
        <v>75000</v>
      </c>
      <c r="Q69" s="9"/>
      <c r="R69" s="9"/>
      <c r="S69" s="9"/>
      <c r="T69" s="9"/>
      <c r="U69" s="9"/>
    </row>
    <row r="70" spans="1:21" s="16" customFormat="1" ht="17.149999999999999" customHeight="1" x14ac:dyDescent="0.45">
      <c r="A70" s="9"/>
      <c r="B70" s="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1"/>
      <c r="Q70" s="9"/>
      <c r="R70" s="9"/>
      <c r="S70" s="9"/>
      <c r="T70" s="9"/>
      <c r="U70" s="9"/>
    </row>
    <row r="71" spans="1:21" s="16" customFormat="1" ht="17.149999999999999" customHeight="1" x14ac:dyDescent="0.45">
      <c r="A71" s="9"/>
      <c r="B71" s="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1"/>
      <c r="Q71" s="9"/>
      <c r="R71" s="9"/>
      <c r="S71" s="9"/>
      <c r="T71" s="9"/>
      <c r="U71" s="9"/>
    </row>
    <row r="72" spans="1:21" s="15" customFormat="1" ht="17.149999999999999" customHeight="1" x14ac:dyDescent="0.45">
      <c r="A72" s="4"/>
      <c r="B72" s="1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43"/>
      <c r="Q72" s="12"/>
      <c r="R72" s="12"/>
      <c r="S72" s="4"/>
      <c r="T72" s="4"/>
      <c r="U72" s="4"/>
    </row>
    <row r="73" spans="1:21" s="15" customFormat="1" ht="17.149999999999999" customHeight="1" x14ac:dyDescent="0.45">
      <c r="A73" s="4"/>
      <c r="B73" s="1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43"/>
      <c r="Q73" s="4"/>
      <c r="R73" s="4"/>
      <c r="S73" s="4"/>
      <c r="T73" s="4"/>
      <c r="U73" s="4"/>
    </row>
    <row r="74" spans="1:21" s="15" customFormat="1" ht="17.149999999999999" customHeight="1" x14ac:dyDescent="0.45">
      <c r="A74" s="4"/>
      <c r="B74" s="1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43"/>
      <c r="Q74" s="4"/>
      <c r="R74" s="4"/>
      <c r="S74" s="4"/>
      <c r="T74" s="4"/>
      <c r="U74" s="4"/>
    </row>
    <row r="75" spans="1:21" s="15" customFormat="1" ht="17.149999999999999" customHeight="1" x14ac:dyDescent="0.45">
      <c r="A75" s="4"/>
      <c r="B75" s="1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43"/>
      <c r="Q75" s="4"/>
      <c r="R75" s="4"/>
      <c r="S75" s="4"/>
      <c r="T75" s="4"/>
      <c r="U75" s="4"/>
    </row>
    <row r="76" spans="1:21" s="15" customFormat="1" ht="17.149999999999999" customHeight="1" x14ac:dyDescent="0.45">
      <c r="A76" s="4"/>
      <c r="B76" s="1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43"/>
      <c r="Q76" s="4"/>
      <c r="R76" s="4"/>
      <c r="S76" s="4"/>
      <c r="T76" s="4"/>
      <c r="U76" s="4"/>
    </row>
    <row r="77" spans="1:21" s="15" customFormat="1" ht="17.149999999999999" customHeight="1" x14ac:dyDescent="0.45">
      <c r="A77" s="4"/>
      <c r="B77" s="1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43"/>
      <c r="Q77" s="4"/>
      <c r="R77" s="4"/>
      <c r="S77" s="4"/>
      <c r="T77" s="4"/>
      <c r="U77" s="4"/>
    </row>
    <row r="78" spans="1:21" s="15" customFormat="1" ht="17.149999999999999" customHeight="1" x14ac:dyDescent="0.45">
      <c r="A78" s="4"/>
      <c r="B78" s="1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43"/>
      <c r="Q78" s="4"/>
      <c r="R78" s="4"/>
      <c r="S78" s="4"/>
      <c r="T78" s="4"/>
      <c r="U78" s="4"/>
    </row>
    <row r="79" spans="1:21" s="15" customFormat="1" ht="17.149999999999999" customHeight="1" x14ac:dyDescent="0.45">
      <c r="A79" s="4"/>
      <c r="B79" s="1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43"/>
      <c r="Q79" s="4"/>
      <c r="R79" s="4"/>
      <c r="S79" s="4"/>
      <c r="T79" s="4"/>
      <c r="U79" s="4"/>
    </row>
    <row r="80" spans="1:21" s="15" customFormat="1" ht="17.149999999999999" customHeight="1" x14ac:dyDescent="0.45">
      <c r="A80" s="4"/>
      <c r="B80" s="1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43"/>
      <c r="Q80" s="4"/>
      <c r="R80" s="4"/>
      <c r="S80" s="4"/>
      <c r="T80" s="4"/>
      <c r="U80" s="4"/>
    </row>
    <row r="81" spans="1:21" s="15" customFormat="1" ht="17.149999999999999" customHeight="1" x14ac:dyDescent="0.45">
      <c r="A81" s="4"/>
      <c r="B81" s="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7"/>
      <c r="Q81" s="4"/>
      <c r="R81" s="4"/>
      <c r="S81" s="4"/>
      <c r="T81" s="4"/>
      <c r="U81" s="4"/>
    </row>
    <row r="82" spans="1:21" s="15" customFormat="1" ht="17.149999999999999" customHeight="1" x14ac:dyDescent="0.45">
      <c r="A82" s="4"/>
      <c r="B82" s="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37"/>
      <c r="Q82" s="4"/>
      <c r="R82" s="4"/>
      <c r="S82" s="4"/>
      <c r="T82" s="4"/>
      <c r="U82" s="4"/>
    </row>
    <row r="83" spans="1:21" s="15" customFormat="1" ht="17.149999999999999" customHeight="1" x14ac:dyDescent="0.45">
      <c r="A83" s="4"/>
      <c r="B83" s="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7"/>
      <c r="Q83" s="4"/>
      <c r="R83" s="4"/>
      <c r="S83" s="4"/>
      <c r="T83" s="4"/>
      <c r="U83" s="4"/>
    </row>
    <row r="84" spans="1:21" s="15" customFormat="1" ht="17.149999999999999" customHeight="1" x14ac:dyDescent="0.45">
      <c r="A84" s="4"/>
      <c r="B84" s="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7"/>
      <c r="Q84" s="4"/>
      <c r="R84" s="4"/>
      <c r="S84" s="4"/>
      <c r="T84" s="4"/>
      <c r="U84" s="4"/>
    </row>
    <row r="85" spans="1:21" s="15" customFormat="1" ht="17.149999999999999" customHeight="1" x14ac:dyDescent="0.45">
      <c r="A85" s="4"/>
      <c r="B85" s="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7"/>
      <c r="Q85" s="4"/>
      <c r="R85" s="4"/>
      <c r="S85" s="4"/>
      <c r="T85" s="4"/>
      <c r="U85" s="4"/>
    </row>
    <row r="86" spans="1:21" s="15" customFormat="1" ht="17.149999999999999" customHeight="1" x14ac:dyDescent="0.45">
      <c r="A86" s="4"/>
      <c r="B86" s="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7"/>
      <c r="Q86" s="4"/>
      <c r="R86" s="4"/>
      <c r="S86" s="4"/>
      <c r="T86" s="4"/>
      <c r="U86" s="4"/>
    </row>
    <row r="87" spans="1:21" s="15" customFormat="1" ht="17.149999999999999" customHeight="1" x14ac:dyDescent="0.45">
      <c r="A87" s="4"/>
      <c r="B87" s="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37"/>
      <c r="Q87" s="4"/>
      <c r="R87" s="4"/>
      <c r="S87" s="4"/>
      <c r="T87" s="4"/>
      <c r="U87" s="4"/>
    </row>
    <row r="88" spans="1:21" s="15" customFormat="1" ht="17.149999999999999" customHeight="1" x14ac:dyDescent="0.45">
      <c r="A88" s="4"/>
      <c r="B88" s="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37"/>
      <c r="Q88" s="4"/>
      <c r="R88" s="4"/>
      <c r="S88" s="4"/>
      <c r="T88" s="4"/>
      <c r="U88" s="4"/>
    </row>
    <row r="89" spans="1:21" s="15" customFormat="1" ht="17.149999999999999" customHeight="1" x14ac:dyDescent="0.45">
      <c r="A89" s="4"/>
      <c r="B89" s="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37"/>
      <c r="Q89" s="4"/>
      <c r="R89" s="4"/>
      <c r="S89" s="4"/>
      <c r="T89" s="4"/>
      <c r="U89" s="4"/>
    </row>
    <row r="90" spans="1:21" s="15" customFormat="1" ht="17.149999999999999" customHeight="1" x14ac:dyDescent="0.45">
      <c r="A90" s="4"/>
      <c r="B90" s="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37"/>
      <c r="Q90" s="4"/>
      <c r="R90" s="4"/>
      <c r="S90" s="4"/>
      <c r="T90" s="4"/>
      <c r="U90" s="4"/>
    </row>
    <row r="91" spans="1:21" s="15" customFormat="1" ht="17.149999999999999" customHeight="1" x14ac:dyDescent="0.45">
      <c r="A91" s="4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37"/>
      <c r="Q91" s="4"/>
      <c r="R91" s="4"/>
      <c r="S91" s="4"/>
      <c r="T91" s="4"/>
      <c r="U91" s="4"/>
    </row>
    <row r="92" spans="1:21" s="15" customFormat="1" ht="17.149999999999999" customHeight="1" x14ac:dyDescent="0.45">
      <c r="A92" s="4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37"/>
      <c r="Q92" s="4"/>
      <c r="R92" s="4"/>
      <c r="S92" s="4"/>
      <c r="T92" s="4"/>
      <c r="U92" s="4"/>
    </row>
    <row r="93" spans="1:21" s="15" customFormat="1" ht="17.149999999999999" customHeight="1" x14ac:dyDescent="0.45">
      <c r="A93" s="4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37"/>
      <c r="Q93" s="4"/>
      <c r="R93" s="4"/>
      <c r="S93" s="4"/>
      <c r="T93" s="4"/>
      <c r="U93" s="4"/>
    </row>
    <row r="94" spans="1:21" s="15" customFormat="1" ht="17.149999999999999" customHeight="1" x14ac:dyDescent="0.45">
      <c r="A94" s="4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37"/>
      <c r="Q94" s="4"/>
      <c r="R94" s="4"/>
      <c r="S94" s="4"/>
      <c r="T94" s="4"/>
      <c r="U94" s="4"/>
    </row>
    <row r="95" spans="1:21" s="15" customFormat="1" ht="17.149999999999999" customHeight="1" x14ac:dyDescent="0.45">
      <c r="A95" s="4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37"/>
      <c r="Q95" s="4"/>
      <c r="R95" s="4"/>
      <c r="S95" s="4"/>
      <c r="T95" s="4"/>
      <c r="U95" s="4"/>
    </row>
    <row r="96" spans="1:21" s="15" customFormat="1" ht="17.149999999999999" customHeight="1" x14ac:dyDescent="0.45">
      <c r="A96" s="4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37"/>
      <c r="Q96" s="4"/>
      <c r="R96" s="4"/>
      <c r="S96" s="4"/>
      <c r="T96" s="4"/>
      <c r="U96" s="4"/>
    </row>
    <row r="97" spans="1:21" s="15" customFormat="1" ht="17.149999999999999" customHeight="1" x14ac:dyDescent="0.45">
      <c r="A97" s="4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37"/>
      <c r="Q97" s="4"/>
      <c r="R97" s="4"/>
      <c r="S97" s="4"/>
      <c r="T97" s="4"/>
      <c r="U97" s="4"/>
    </row>
    <row r="98" spans="1:21" s="15" customFormat="1" ht="17.149999999999999" customHeight="1" x14ac:dyDescent="0.45">
      <c r="A98" s="4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37"/>
      <c r="Q98" s="4"/>
      <c r="R98" s="4"/>
      <c r="S98" s="4"/>
      <c r="T98" s="4"/>
      <c r="U98" s="4"/>
    </row>
    <row r="99" spans="1:21" s="15" customFormat="1" ht="17.149999999999999" customHeight="1" x14ac:dyDescent="0.45">
      <c r="A99" s="4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7"/>
      <c r="Q99" s="4"/>
      <c r="R99" s="4"/>
      <c r="S99" s="4"/>
      <c r="T99" s="4"/>
      <c r="U99" s="4"/>
    </row>
    <row r="100" spans="1:21" s="15" customFormat="1" ht="17.149999999999999" customHeight="1" x14ac:dyDescent="0.45">
      <c r="A100" s="4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7"/>
      <c r="Q100" s="4"/>
      <c r="R100" s="4"/>
      <c r="S100" s="4"/>
      <c r="T100" s="4"/>
      <c r="U100" s="4"/>
    </row>
    <row r="101" spans="1:21" s="15" customFormat="1" ht="17.149999999999999" customHeight="1" x14ac:dyDescent="0.45">
      <c r="A101" s="4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7"/>
      <c r="Q101" s="4"/>
      <c r="R101" s="4"/>
      <c r="S101" s="4"/>
      <c r="T101" s="4"/>
      <c r="U101" s="4"/>
    </row>
    <row r="102" spans="1:21" s="15" customFormat="1" ht="17.149999999999999" customHeight="1" x14ac:dyDescent="0.45">
      <c r="A102" s="4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7"/>
      <c r="Q102" s="4"/>
      <c r="R102" s="4"/>
      <c r="S102" s="4"/>
      <c r="T102" s="4"/>
      <c r="U102" s="4"/>
    </row>
    <row r="103" spans="1:21" s="15" customFormat="1" ht="17.149999999999999" customHeight="1" x14ac:dyDescent="0.45">
      <c r="A103" s="4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37"/>
      <c r="Q103" s="4"/>
      <c r="R103" s="4"/>
      <c r="S103" s="4"/>
      <c r="T103" s="4"/>
      <c r="U103" s="4"/>
    </row>
    <row r="104" spans="1:21" s="15" customFormat="1" ht="17.149999999999999" customHeight="1" x14ac:dyDescent="0.45">
      <c r="A104" s="4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7"/>
      <c r="Q104" s="4"/>
      <c r="R104" s="4"/>
      <c r="S104" s="4"/>
      <c r="T104" s="4"/>
      <c r="U104" s="4"/>
    </row>
    <row r="105" spans="1:21" s="15" customFormat="1" ht="17.149999999999999" customHeight="1" x14ac:dyDescent="0.45">
      <c r="A105" s="4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7"/>
      <c r="Q105" s="4"/>
      <c r="R105" s="4"/>
      <c r="S105" s="4"/>
      <c r="T105" s="4"/>
      <c r="U105" s="4"/>
    </row>
    <row r="106" spans="1:21" s="15" customFormat="1" ht="17.149999999999999" customHeight="1" x14ac:dyDescent="0.45">
      <c r="A106" s="4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7"/>
      <c r="Q106" s="4"/>
      <c r="R106" s="4"/>
      <c r="S106" s="4"/>
      <c r="T106" s="4"/>
      <c r="U106" s="4"/>
    </row>
    <row r="107" spans="1:21" s="15" customFormat="1" ht="17.149999999999999" customHeight="1" x14ac:dyDescent="0.45">
      <c r="A107" s="4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7"/>
      <c r="Q107" s="4"/>
      <c r="R107" s="4"/>
      <c r="S107" s="4"/>
      <c r="T107" s="4"/>
      <c r="U107" s="4"/>
    </row>
    <row r="108" spans="1:21" s="15" customFormat="1" ht="17.149999999999999" customHeight="1" x14ac:dyDescent="0.45">
      <c r="A108" s="4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7"/>
      <c r="Q108" s="4"/>
      <c r="R108" s="4"/>
      <c r="S108" s="4"/>
      <c r="T108" s="4"/>
      <c r="U108" s="4"/>
    </row>
    <row r="109" spans="1:21" s="15" customFormat="1" ht="17.149999999999999" customHeight="1" x14ac:dyDescent="0.45">
      <c r="A109" s="4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37"/>
      <c r="Q109" s="4"/>
      <c r="R109" s="4"/>
      <c r="S109" s="4"/>
      <c r="T109" s="4"/>
      <c r="U109" s="4"/>
    </row>
    <row r="110" spans="1:21" s="15" customFormat="1" ht="17.149999999999999" customHeight="1" x14ac:dyDescent="0.45">
      <c r="A110" s="4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37"/>
      <c r="Q110" s="4"/>
      <c r="R110" s="4"/>
      <c r="S110" s="4"/>
      <c r="T110" s="4"/>
      <c r="U110" s="4"/>
    </row>
    <row r="111" spans="1:21" s="15" customFormat="1" ht="17.149999999999999" customHeight="1" x14ac:dyDescent="0.45">
      <c r="A111" s="4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37"/>
      <c r="Q111" s="4"/>
      <c r="R111" s="4"/>
      <c r="S111" s="4"/>
      <c r="T111" s="4"/>
      <c r="U111" s="4"/>
    </row>
    <row r="112" spans="1:21" s="15" customFormat="1" ht="17.149999999999999" customHeight="1" x14ac:dyDescent="0.45">
      <c r="A112" s="4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7"/>
      <c r="Q112" s="4"/>
      <c r="R112" s="4"/>
      <c r="S112" s="4"/>
      <c r="T112" s="4"/>
      <c r="U112" s="4"/>
    </row>
    <row r="113" spans="1:21" s="15" customFormat="1" ht="17.149999999999999" customHeight="1" x14ac:dyDescent="0.45">
      <c r="A113" s="4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37"/>
      <c r="Q113" s="4"/>
      <c r="R113" s="4"/>
      <c r="S113" s="4"/>
      <c r="T113" s="4"/>
      <c r="U113" s="4"/>
    </row>
    <row r="114" spans="1:21" s="15" customFormat="1" ht="17.149999999999999" customHeight="1" x14ac:dyDescent="0.45">
      <c r="A114" s="4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37"/>
      <c r="Q114" s="4"/>
      <c r="R114" s="4"/>
      <c r="S114" s="4"/>
      <c r="T114" s="4"/>
      <c r="U114" s="4"/>
    </row>
    <row r="115" spans="1:21" s="15" customFormat="1" ht="17.149999999999999" customHeight="1" x14ac:dyDescent="0.45">
      <c r="A115" s="4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7"/>
      <c r="Q115" s="4"/>
      <c r="R115" s="4"/>
      <c r="S115" s="4"/>
      <c r="T115" s="4"/>
      <c r="U115" s="4"/>
    </row>
    <row r="116" spans="1:21" s="15" customFormat="1" ht="17.149999999999999" customHeight="1" x14ac:dyDescent="0.45">
      <c r="A116" s="4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7"/>
      <c r="Q116" s="4"/>
      <c r="R116" s="4"/>
      <c r="S116" s="4"/>
      <c r="T116" s="4"/>
      <c r="U116" s="4"/>
    </row>
    <row r="117" spans="1:21" s="15" customFormat="1" ht="17.149999999999999" customHeight="1" x14ac:dyDescent="0.45">
      <c r="A117" s="4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37"/>
      <c r="Q117" s="4"/>
      <c r="R117" s="4"/>
      <c r="S117" s="4"/>
      <c r="T117" s="4"/>
      <c r="U117" s="4"/>
    </row>
    <row r="118" spans="1:21" s="15" customFormat="1" ht="17.149999999999999" customHeight="1" x14ac:dyDescent="0.45">
      <c r="A118" s="4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7"/>
      <c r="Q118" s="4"/>
      <c r="R118" s="4"/>
      <c r="S118" s="4"/>
      <c r="T118" s="4"/>
      <c r="U118" s="4"/>
    </row>
    <row r="119" spans="1:21" s="15" customFormat="1" ht="17.149999999999999" customHeight="1" x14ac:dyDescent="0.45">
      <c r="A119" s="4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37"/>
      <c r="Q119" s="4"/>
      <c r="R119" s="4"/>
      <c r="S119" s="4"/>
      <c r="T119" s="4"/>
      <c r="U119" s="4"/>
    </row>
    <row r="120" spans="1:21" s="15" customFormat="1" ht="17.149999999999999" customHeight="1" x14ac:dyDescent="0.45">
      <c r="A120" s="4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37"/>
      <c r="Q120" s="4"/>
      <c r="R120" s="4"/>
      <c r="S120" s="4"/>
      <c r="T120" s="4"/>
      <c r="U120" s="4"/>
    </row>
    <row r="121" spans="1:21" s="15" customFormat="1" x14ac:dyDescent="0.45">
      <c r="A121" s="4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37"/>
      <c r="Q121" s="4"/>
      <c r="R121" s="4"/>
      <c r="S121" s="4"/>
      <c r="T121" s="4"/>
      <c r="U121" s="4"/>
    </row>
    <row r="122" spans="1:21" s="15" customFormat="1" x14ac:dyDescent="0.45">
      <c r="A122" s="4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37"/>
      <c r="Q122" s="4"/>
      <c r="R122" s="4"/>
      <c r="S122" s="4"/>
      <c r="T122" s="4"/>
      <c r="U122" s="4"/>
    </row>
    <row r="123" spans="1:21" s="15" customFormat="1" x14ac:dyDescent="0.45">
      <c r="A123" s="4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37"/>
      <c r="Q123" s="4"/>
      <c r="R123" s="4"/>
      <c r="S123" s="4"/>
      <c r="T123" s="4"/>
      <c r="U123" s="4"/>
    </row>
    <row r="124" spans="1:21" s="15" customFormat="1" x14ac:dyDescent="0.45">
      <c r="A124" s="4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37"/>
      <c r="Q124" s="4"/>
      <c r="R124" s="4"/>
      <c r="S124" s="4"/>
      <c r="T124" s="4"/>
      <c r="U124" s="4"/>
    </row>
    <row r="125" spans="1:21" s="15" customFormat="1" x14ac:dyDescent="0.45">
      <c r="A125" s="4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37"/>
      <c r="Q125" s="4"/>
      <c r="R125" s="4"/>
      <c r="S125" s="4"/>
      <c r="T125" s="4"/>
      <c r="U125" s="4"/>
    </row>
    <row r="126" spans="1:21" s="15" customFormat="1" x14ac:dyDescent="0.45">
      <c r="A126" s="4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37"/>
      <c r="Q126" s="4"/>
      <c r="R126" s="4"/>
      <c r="S126" s="4"/>
      <c r="T126" s="4"/>
      <c r="U126" s="4"/>
    </row>
    <row r="127" spans="1:21" s="6" customFormat="1" x14ac:dyDescent="0.35">
      <c r="A127" s="4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37"/>
      <c r="Q127" s="4"/>
      <c r="R127" s="4"/>
      <c r="S127" s="4"/>
      <c r="T127" s="4"/>
      <c r="U127" s="4"/>
    </row>
    <row r="128" spans="1:21" s="6" customFormat="1" x14ac:dyDescent="0.35">
      <c r="A128" s="4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37"/>
      <c r="Q128" s="4"/>
      <c r="R128" s="4"/>
      <c r="S128" s="4"/>
      <c r="T128" s="4"/>
      <c r="U128" s="4"/>
    </row>
    <row r="129" spans="1:21" s="6" customFormat="1" x14ac:dyDescent="0.35">
      <c r="A129" s="4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37"/>
      <c r="Q129" s="4"/>
      <c r="R129" s="4"/>
      <c r="S129" s="4"/>
      <c r="T129" s="4"/>
      <c r="U129" s="4"/>
    </row>
    <row r="130" spans="1:21" s="6" customFormat="1" x14ac:dyDescent="0.35">
      <c r="A130" s="4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37"/>
      <c r="Q130" s="4"/>
      <c r="R130" s="4"/>
      <c r="S130" s="4"/>
      <c r="T130" s="4"/>
      <c r="U130" s="4"/>
    </row>
    <row r="131" spans="1:21" s="6" customFormat="1" x14ac:dyDescent="0.35">
      <c r="A131" s="4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37"/>
      <c r="Q131" s="4"/>
      <c r="R131" s="4"/>
      <c r="S131" s="4"/>
      <c r="T131" s="4"/>
      <c r="U131" s="4"/>
    </row>
    <row r="132" spans="1:21" s="6" customFormat="1" x14ac:dyDescent="0.35">
      <c r="A132" s="4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37"/>
      <c r="Q132" s="4"/>
      <c r="R132" s="4"/>
      <c r="S132" s="4"/>
      <c r="T132" s="4"/>
      <c r="U132" s="4"/>
    </row>
    <row r="133" spans="1:21" s="6" customFormat="1" x14ac:dyDescent="0.35">
      <c r="A133" s="4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37"/>
      <c r="Q133" s="4"/>
      <c r="R133" s="4"/>
      <c r="S133" s="4"/>
      <c r="T133" s="4"/>
      <c r="U133" s="4"/>
    </row>
    <row r="134" spans="1:21" s="6" customFormat="1" x14ac:dyDescent="0.35">
      <c r="A134" s="4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37"/>
      <c r="Q134" s="4"/>
      <c r="R134" s="4"/>
      <c r="S134" s="4"/>
      <c r="T134" s="4"/>
      <c r="U134" s="4"/>
    </row>
    <row r="135" spans="1:21" s="6" customFormat="1" x14ac:dyDescent="0.35">
      <c r="A135" s="4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37"/>
      <c r="Q135" s="4"/>
      <c r="R135" s="4"/>
      <c r="S135" s="4"/>
      <c r="T135" s="4"/>
      <c r="U135" s="4"/>
    </row>
    <row r="136" spans="1:21" s="6" customFormat="1" x14ac:dyDescent="0.35">
      <c r="A136" s="4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37"/>
      <c r="Q136" s="4"/>
      <c r="R136" s="4"/>
      <c r="S136" s="4"/>
      <c r="T136" s="4"/>
      <c r="U136" s="4"/>
    </row>
    <row r="137" spans="1:21" s="6" customFormat="1" x14ac:dyDescent="0.35">
      <c r="A137" s="4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37"/>
      <c r="Q137" s="4"/>
      <c r="R137" s="4"/>
      <c r="S137" s="4"/>
      <c r="T137" s="4"/>
      <c r="U137" s="4"/>
    </row>
    <row r="138" spans="1:21" s="6" customFormat="1" x14ac:dyDescent="0.35">
      <c r="A138" s="4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37"/>
      <c r="Q138" s="4"/>
      <c r="R138" s="4"/>
      <c r="S138" s="4"/>
      <c r="T138" s="4"/>
      <c r="U138" s="4"/>
    </row>
    <row r="139" spans="1:21" s="6" customFormat="1" x14ac:dyDescent="0.35">
      <c r="A139" s="4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37"/>
      <c r="Q139" s="4"/>
      <c r="R139" s="4"/>
      <c r="S139" s="4"/>
      <c r="T139" s="4"/>
      <c r="U139" s="4"/>
    </row>
    <row r="140" spans="1:21" s="6" customFormat="1" x14ac:dyDescent="0.35">
      <c r="A140" s="4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37"/>
      <c r="Q140" s="4"/>
      <c r="R140" s="4"/>
      <c r="S140" s="4"/>
      <c r="T140" s="4"/>
      <c r="U140" s="4"/>
    </row>
    <row r="141" spans="1:21" s="6" customFormat="1" x14ac:dyDescent="0.35">
      <c r="A141" s="4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37"/>
      <c r="Q141" s="4"/>
      <c r="R141" s="4"/>
      <c r="S141" s="4"/>
      <c r="T141" s="4"/>
      <c r="U141" s="4"/>
    </row>
    <row r="142" spans="1:21" s="6" customFormat="1" x14ac:dyDescent="0.35">
      <c r="A142" s="4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37"/>
      <c r="Q142" s="4"/>
      <c r="R142" s="4"/>
      <c r="S142" s="4"/>
      <c r="T142" s="4"/>
      <c r="U142" s="4"/>
    </row>
    <row r="143" spans="1:21" s="6" customFormat="1" x14ac:dyDescent="0.35">
      <c r="A143" s="4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37"/>
      <c r="Q143" s="4"/>
      <c r="R143" s="4"/>
      <c r="S143" s="4"/>
      <c r="T143" s="4"/>
      <c r="U143" s="4"/>
    </row>
    <row r="144" spans="1:21" s="6" customFormat="1" x14ac:dyDescent="0.35">
      <c r="A144" s="4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37"/>
      <c r="Q144" s="4"/>
      <c r="R144" s="4"/>
      <c r="S144" s="4"/>
      <c r="T144" s="4"/>
      <c r="U144" s="4"/>
    </row>
    <row r="145" spans="1:21" s="6" customFormat="1" x14ac:dyDescent="0.35">
      <c r="A145" s="4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37"/>
      <c r="Q145" s="4"/>
      <c r="R145" s="4"/>
      <c r="S145" s="4"/>
      <c r="T145" s="4"/>
      <c r="U145" s="4"/>
    </row>
    <row r="146" spans="1:21" s="6" customFormat="1" x14ac:dyDescent="0.35">
      <c r="A146" s="4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37"/>
      <c r="Q146" s="4"/>
      <c r="R146" s="4"/>
      <c r="S146" s="4"/>
      <c r="T146" s="4"/>
      <c r="U146" s="4"/>
    </row>
    <row r="147" spans="1:21" s="6" customFormat="1" x14ac:dyDescent="0.35">
      <c r="A147" s="4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37"/>
      <c r="Q147" s="4"/>
      <c r="R147" s="4"/>
      <c r="S147" s="4"/>
      <c r="T147" s="4"/>
      <c r="U147" s="4"/>
    </row>
    <row r="148" spans="1:21" s="6" customFormat="1" x14ac:dyDescent="0.35">
      <c r="A148" s="4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37"/>
      <c r="Q148" s="4"/>
      <c r="R148" s="4"/>
      <c r="S148" s="4"/>
      <c r="T148" s="4"/>
      <c r="U148" s="4"/>
    </row>
    <row r="149" spans="1:21" s="6" customFormat="1" x14ac:dyDescent="0.35">
      <c r="A149" s="4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37"/>
      <c r="Q149" s="4"/>
      <c r="R149" s="4"/>
      <c r="S149" s="4"/>
      <c r="T149" s="4"/>
      <c r="U149" s="4"/>
    </row>
    <row r="150" spans="1:21" s="6" customFormat="1" x14ac:dyDescent="0.35">
      <c r="A150" s="4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37"/>
      <c r="Q150" s="4"/>
      <c r="R150" s="4"/>
      <c r="S150" s="4"/>
      <c r="T150" s="4"/>
      <c r="U150" s="4"/>
    </row>
    <row r="151" spans="1:21" s="6" customFormat="1" x14ac:dyDescent="0.35">
      <c r="A151" s="4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37"/>
      <c r="Q151" s="4"/>
      <c r="R151" s="4"/>
      <c r="S151" s="4"/>
      <c r="T151" s="4"/>
      <c r="U151" s="4"/>
    </row>
    <row r="152" spans="1:21" s="6" customFormat="1" x14ac:dyDescent="0.35">
      <c r="A152" s="4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37"/>
      <c r="Q152" s="4"/>
      <c r="R152" s="4"/>
      <c r="S152" s="4"/>
      <c r="T152" s="4"/>
      <c r="U152" s="4"/>
    </row>
    <row r="153" spans="1:21" s="6" customFormat="1" x14ac:dyDescent="0.35">
      <c r="A153" s="4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7"/>
      <c r="Q153" s="4"/>
      <c r="R153" s="4"/>
      <c r="S153" s="4"/>
      <c r="T153" s="4"/>
      <c r="U153" s="4"/>
    </row>
    <row r="154" spans="1:21" s="6" customFormat="1" x14ac:dyDescent="0.35">
      <c r="A154" s="4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37"/>
      <c r="Q154" s="4"/>
      <c r="R154" s="4"/>
      <c r="S154" s="4"/>
      <c r="T154" s="4"/>
      <c r="U154" s="4"/>
    </row>
    <row r="155" spans="1:21" s="6" customFormat="1" x14ac:dyDescent="0.35">
      <c r="A155" s="4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37"/>
      <c r="Q155" s="4"/>
      <c r="R155" s="4"/>
      <c r="S155" s="4"/>
      <c r="T155" s="4"/>
      <c r="U155" s="4"/>
    </row>
    <row r="156" spans="1:21" s="6" customFormat="1" x14ac:dyDescent="0.35">
      <c r="A156" s="4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37"/>
      <c r="Q156" s="4"/>
      <c r="R156" s="4"/>
      <c r="S156" s="4"/>
      <c r="T156" s="4"/>
      <c r="U156" s="4"/>
    </row>
    <row r="157" spans="1:21" s="6" customFormat="1" x14ac:dyDescent="0.35">
      <c r="A157" s="4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37"/>
      <c r="Q157" s="4"/>
      <c r="R157" s="4"/>
      <c r="S157" s="4"/>
      <c r="T157" s="4"/>
      <c r="U157" s="4"/>
    </row>
    <row r="158" spans="1:21" s="6" customFormat="1" x14ac:dyDescent="0.35">
      <c r="A158" s="4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37"/>
      <c r="Q158" s="4"/>
      <c r="R158" s="4"/>
      <c r="S158" s="4"/>
      <c r="T158" s="4"/>
      <c r="U158" s="4"/>
    </row>
    <row r="159" spans="1:21" s="6" customFormat="1" x14ac:dyDescent="0.35">
      <c r="A159" s="4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37"/>
      <c r="Q159" s="4"/>
      <c r="R159" s="4"/>
      <c r="S159" s="4"/>
      <c r="T159" s="4"/>
      <c r="U159" s="4"/>
    </row>
    <row r="160" spans="1:21" s="6" customFormat="1" x14ac:dyDescent="0.35">
      <c r="A160" s="4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37"/>
      <c r="Q160" s="4"/>
      <c r="R160" s="4"/>
      <c r="S160" s="4"/>
      <c r="T160" s="4"/>
      <c r="U160" s="4"/>
    </row>
    <row r="161" spans="1:21" s="6" customFormat="1" x14ac:dyDescent="0.35">
      <c r="A161" s="4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37"/>
      <c r="Q161" s="4"/>
      <c r="R161" s="4"/>
      <c r="S161" s="4"/>
      <c r="T161" s="4"/>
      <c r="U161" s="4"/>
    </row>
    <row r="162" spans="1:21" s="6" customFormat="1" x14ac:dyDescent="0.35">
      <c r="A162" s="4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37"/>
      <c r="Q162" s="4"/>
      <c r="R162" s="4"/>
      <c r="S162" s="4"/>
      <c r="T162" s="4"/>
      <c r="U162" s="4"/>
    </row>
    <row r="163" spans="1:21" s="6" customFormat="1" x14ac:dyDescent="0.35">
      <c r="A163" s="4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37"/>
      <c r="Q163" s="4"/>
      <c r="R163" s="4"/>
      <c r="S163" s="4"/>
      <c r="T163" s="4"/>
      <c r="U163" s="4"/>
    </row>
    <row r="164" spans="1:21" s="6" customFormat="1" x14ac:dyDescent="0.35">
      <c r="A164" s="4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37"/>
      <c r="Q164" s="4"/>
      <c r="R164" s="4"/>
      <c r="S164" s="4"/>
      <c r="T164" s="4"/>
      <c r="U164" s="4"/>
    </row>
    <row r="165" spans="1:21" s="6" customFormat="1" x14ac:dyDescent="0.35">
      <c r="A165" s="4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37"/>
      <c r="Q165" s="4"/>
      <c r="R165" s="4"/>
      <c r="S165" s="4"/>
      <c r="T165" s="4"/>
      <c r="U165" s="4"/>
    </row>
    <row r="166" spans="1:21" s="6" customFormat="1" x14ac:dyDescent="0.35">
      <c r="A166" s="4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37"/>
      <c r="Q166" s="4"/>
      <c r="R166" s="4"/>
      <c r="S166" s="4"/>
      <c r="T166" s="4"/>
      <c r="U166" s="4"/>
    </row>
    <row r="167" spans="1:21" s="6" customFormat="1" x14ac:dyDescent="0.35">
      <c r="A167" s="4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37"/>
      <c r="Q167" s="4"/>
      <c r="R167" s="4"/>
      <c r="S167" s="4"/>
      <c r="T167" s="4"/>
      <c r="U167" s="4"/>
    </row>
    <row r="168" spans="1:21" s="6" customFormat="1" x14ac:dyDescent="0.35">
      <c r="A168" s="4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37"/>
      <c r="Q168" s="4"/>
      <c r="R168" s="4"/>
      <c r="S168" s="4"/>
      <c r="T168" s="4"/>
      <c r="U168" s="4"/>
    </row>
    <row r="169" spans="1:21" s="6" customFormat="1" x14ac:dyDescent="0.35">
      <c r="A169" s="4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37"/>
      <c r="Q169" s="4"/>
      <c r="R169" s="4"/>
      <c r="S169" s="4"/>
      <c r="T169" s="4"/>
      <c r="U169" s="4"/>
    </row>
    <row r="170" spans="1:21" s="6" customFormat="1" x14ac:dyDescent="0.35">
      <c r="A170" s="4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37"/>
      <c r="Q170" s="4"/>
      <c r="R170" s="4"/>
      <c r="S170" s="4"/>
      <c r="T170" s="4"/>
      <c r="U170" s="4"/>
    </row>
    <row r="171" spans="1:21" s="6" customFormat="1" x14ac:dyDescent="0.35">
      <c r="A171" s="4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37"/>
      <c r="Q171" s="4"/>
      <c r="R171" s="4"/>
      <c r="S171" s="4"/>
      <c r="T171" s="4"/>
      <c r="U171" s="4"/>
    </row>
    <row r="172" spans="1:21" s="6" customFormat="1" x14ac:dyDescent="0.35">
      <c r="A172" s="4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37"/>
      <c r="Q172" s="4"/>
      <c r="R172" s="4"/>
      <c r="S172" s="4"/>
      <c r="T172" s="4"/>
      <c r="U172" s="4"/>
    </row>
    <row r="173" spans="1:21" s="6" customFormat="1" x14ac:dyDescent="0.35">
      <c r="A173" s="4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37"/>
      <c r="Q173" s="4"/>
      <c r="R173" s="4"/>
      <c r="S173" s="4"/>
      <c r="T173" s="4"/>
      <c r="U173" s="4"/>
    </row>
    <row r="174" spans="1:21" s="6" customFormat="1" x14ac:dyDescent="0.35">
      <c r="A174" s="4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37"/>
      <c r="Q174" s="4"/>
      <c r="R174" s="4"/>
      <c r="S174" s="4"/>
      <c r="T174" s="4"/>
      <c r="U174" s="4"/>
    </row>
    <row r="175" spans="1:21" s="6" customFormat="1" x14ac:dyDescent="0.35">
      <c r="A175" s="4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37"/>
      <c r="Q175" s="4"/>
      <c r="R175" s="4"/>
      <c r="S175" s="4"/>
      <c r="T175" s="4"/>
      <c r="U175" s="4"/>
    </row>
    <row r="176" spans="1:21" s="6" customFormat="1" x14ac:dyDescent="0.35">
      <c r="A176" s="4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37"/>
      <c r="Q176" s="4"/>
      <c r="R176" s="4"/>
      <c r="S176" s="4"/>
      <c r="T176" s="4"/>
      <c r="U176" s="4"/>
    </row>
    <row r="177" spans="1:21" s="6" customFormat="1" x14ac:dyDescent="0.35">
      <c r="A177" s="4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37"/>
      <c r="Q177" s="4"/>
      <c r="R177" s="4"/>
      <c r="S177" s="4"/>
      <c r="T177" s="4"/>
      <c r="U177" s="4"/>
    </row>
    <row r="178" spans="1:21" s="6" customFormat="1" x14ac:dyDescent="0.35">
      <c r="A178" s="4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37"/>
      <c r="Q178" s="4"/>
      <c r="R178" s="4"/>
      <c r="S178" s="4"/>
      <c r="T178" s="4"/>
      <c r="U178" s="4"/>
    </row>
    <row r="179" spans="1:21" s="6" customFormat="1" x14ac:dyDescent="0.35">
      <c r="A179" s="4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37"/>
      <c r="Q179" s="4"/>
      <c r="R179" s="4"/>
      <c r="S179" s="4"/>
      <c r="T179" s="4"/>
      <c r="U179" s="4"/>
    </row>
    <row r="180" spans="1:21" s="6" customFormat="1" x14ac:dyDescent="0.35">
      <c r="A180" s="4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37"/>
      <c r="Q180" s="4"/>
      <c r="R180" s="4"/>
      <c r="S180" s="4"/>
      <c r="T180" s="4"/>
      <c r="U180" s="4"/>
    </row>
    <row r="181" spans="1:21" s="6" customFormat="1" x14ac:dyDescent="0.35">
      <c r="A181" s="4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37"/>
      <c r="Q181" s="4"/>
      <c r="R181" s="4"/>
      <c r="S181" s="4"/>
      <c r="T181" s="4"/>
      <c r="U181" s="4"/>
    </row>
    <row r="182" spans="1:21" s="6" customFormat="1" x14ac:dyDescent="0.35">
      <c r="A182" s="4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37"/>
      <c r="Q182" s="4"/>
      <c r="R182" s="4"/>
      <c r="S182" s="4"/>
      <c r="T182" s="4"/>
      <c r="U182" s="4"/>
    </row>
    <row r="183" spans="1:21" s="6" customFormat="1" x14ac:dyDescent="0.35">
      <c r="A183" s="4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37"/>
      <c r="Q183" s="4"/>
      <c r="R183" s="4"/>
      <c r="S183" s="4"/>
      <c r="T183" s="4"/>
      <c r="U183" s="4"/>
    </row>
    <row r="184" spans="1:21" s="6" customFormat="1" x14ac:dyDescent="0.35">
      <c r="A184" s="4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37"/>
      <c r="Q184" s="4"/>
      <c r="R184" s="4"/>
      <c r="S184" s="4"/>
      <c r="T184" s="4"/>
      <c r="U184" s="4"/>
    </row>
    <row r="185" spans="1:21" s="6" customFormat="1" x14ac:dyDescent="0.35">
      <c r="A185" s="4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37"/>
      <c r="Q185" s="4"/>
      <c r="R185" s="4"/>
      <c r="S185" s="4"/>
      <c r="T185" s="4"/>
      <c r="U185" s="4"/>
    </row>
    <row r="186" spans="1:21" s="6" customFormat="1" x14ac:dyDescent="0.35">
      <c r="A186" s="4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37"/>
      <c r="Q186" s="4"/>
      <c r="R186" s="4"/>
      <c r="S186" s="4"/>
      <c r="T186" s="4"/>
      <c r="U186" s="4"/>
    </row>
    <row r="187" spans="1:21" s="6" customFormat="1" x14ac:dyDescent="0.35">
      <c r="A187" s="4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37"/>
      <c r="Q187" s="4"/>
      <c r="R187" s="4"/>
      <c r="S187" s="4"/>
      <c r="T187" s="4"/>
      <c r="U187" s="4"/>
    </row>
    <row r="188" spans="1:21" s="6" customFormat="1" x14ac:dyDescent="0.35">
      <c r="A188" s="4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37"/>
      <c r="Q188" s="4"/>
      <c r="R188" s="4"/>
      <c r="S188" s="4"/>
      <c r="T188" s="4"/>
      <c r="U188" s="4"/>
    </row>
    <row r="189" spans="1:21" s="6" customFormat="1" x14ac:dyDescent="0.35">
      <c r="A189" s="4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37"/>
      <c r="Q189" s="4"/>
      <c r="R189" s="4"/>
      <c r="S189" s="4"/>
      <c r="T189" s="4"/>
      <c r="U189" s="4"/>
    </row>
    <row r="190" spans="1:21" s="6" customFormat="1" x14ac:dyDescent="0.35">
      <c r="A190" s="4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37"/>
      <c r="Q190" s="4"/>
      <c r="R190" s="4"/>
      <c r="S190" s="4"/>
      <c r="T190" s="4"/>
      <c r="U190" s="4"/>
    </row>
    <row r="191" spans="1:21" s="6" customFormat="1" x14ac:dyDescent="0.35">
      <c r="A191" s="4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37"/>
      <c r="Q191" s="4"/>
      <c r="R191" s="4"/>
      <c r="S191" s="4"/>
      <c r="T191" s="4"/>
      <c r="U191" s="4"/>
    </row>
    <row r="192" spans="1:21" s="6" customFormat="1" x14ac:dyDescent="0.35">
      <c r="A192" s="4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37"/>
      <c r="Q192" s="4"/>
      <c r="R192" s="4"/>
      <c r="S192" s="4"/>
      <c r="T192" s="4"/>
      <c r="U192" s="4"/>
    </row>
    <row r="193" spans="1:21" s="6" customFormat="1" x14ac:dyDescent="0.35">
      <c r="A193" s="4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37"/>
      <c r="Q193" s="4"/>
      <c r="R193" s="4"/>
      <c r="S193" s="4"/>
      <c r="T193" s="4"/>
      <c r="U193" s="4"/>
    </row>
    <row r="194" spans="1:21" s="6" customFormat="1" x14ac:dyDescent="0.35">
      <c r="A194" s="4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37"/>
      <c r="Q194" s="4"/>
      <c r="R194" s="4"/>
      <c r="S194" s="4"/>
      <c r="T194" s="4"/>
      <c r="U194" s="4"/>
    </row>
    <row r="195" spans="1:21" s="6" customFormat="1" x14ac:dyDescent="0.35">
      <c r="A195" s="4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37"/>
      <c r="Q195" s="4"/>
      <c r="R195" s="4"/>
      <c r="S195" s="4"/>
      <c r="T195" s="4"/>
      <c r="U195" s="4"/>
    </row>
    <row r="196" spans="1:21" s="6" customFormat="1" x14ac:dyDescent="0.35">
      <c r="A196" s="4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37"/>
      <c r="Q196" s="4"/>
      <c r="R196" s="4"/>
      <c r="S196" s="4"/>
      <c r="T196" s="4"/>
      <c r="U196" s="4"/>
    </row>
    <row r="197" spans="1:21" s="6" customFormat="1" x14ac:dyDescent="0.35">
      <c r="A197" s="4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37"/>
      <c r="Q197" s="4"/>
      <c r="R197" s="4"/>
      <c r="S197" s="4"/>
      <c r="T197" s="4"/>
      <c r="U197" s="4"/>
    </row>
    <row r="198" spans="1:21" s="6" customFormat="1" x14ac:dyDescent="0.35">
      <c r="A198" s="4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37"/>
      <c r="Q198" s="4"/>
      <c r="R198" s="4"/>
      <c r="S198" s="4"/>
      <c r="T198" s="4"/>
      <c r="U198" s="4"/>
    </row>
    <row r="199" spans="1:21" s="6" customFormat="1" x14ac:dyDescent="0.35">
      <c r="A199" s="4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37"/>
      <c r="Q199" s="4"/>
      <c r="R199" s="4"/>
      <c r="S199" s="4"/>
      <c r="T199" s="4"/>
      <c r="U199" s="4"/>
    </row>
    <row r="200" spans="1:21" s="6" customFormat="1" x14ac:dyDescent="0.35">
      <c r="A200" s="4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37"/>
      <c r="Q200" s="4"/>
      <c r="R200" s="4"/>
      <c r="S200" s="4"/>
      <c r="T200" s="4"/>
      <c r="U200" s="4"/>
    </row>
    <row r="201" spans="1:21" s="6" customFormat="1" x14ac:dyDescent="0.35">
      <c r="A201" s="4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37"/>
      <c r="Q201" s="4"/>
      <c r="R201" s="4"/>
      <c r="S201" s="4"/>
      <c r="T201" s="4"/>
      <c r="U201" s="4"/>
    </row>
    <row r="202" spans="1:21" s="6" customFormat="1" x14ac:dyDescent="0.35">
      <c r="A202" s="4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37"/>
      <c r="Q202" s="4"/>
      <c r="R202" s="4"/>
      <c r="S202" s="4"/>
      <c r="T202" s="4"/>
      <c r="U202" s="4"/>
    </row>
    <row r="203" spans="1:21" s="6" customFormat="1" x14ac:dyDescent="0.35">
      <c r="A203" s="4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37"/>
      <c r="Q203" s="4"/>
      <c r="R203" s="4"/>
      <c r="S203" s="4"/>
      <c r="T203" s="4"/>
      <c r="U203" s="4"/>
    </row>
    <row r="204" spans="1:21" s="6" customFormat="1" x14ac:dyDescent="0.35">
      <c r="A204" s="4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37"/>
      <c r="Q204" s="4"/>
      <c r="R204" s="4"/>
      <c r="S204" s="4"/>
      <c r="T204" s="4"/>
      <c r="U204" s="4"/>
    </row>
    <row r="205" spans="1:21" s="6" customFormat="1" x14ac:dyDescent="0.35">
      <c r="A205" s="4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37"/>
      <c r="Q205" s="4"/>
      <c r="R205" s="4"/>
      <c r="S205" s="4"/>
      <c r="T205" s="4"/>
      <c r="U205" s="4"/>
    </row>
    <row r="206" spans="1:21" s="6" customFormat="1" x14ac:dyDescent="0.35">
      <c r="A206" s="4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37"/>
      <c r="Q206" s="4"/>
      <c r="R206" s="4"/>
      <c r="S206" s="4"/>
      <c r="T206" s="4"/>
      <c r="U206" s="4"/>
    </row>
    <row r="207" spans="1:21" s="6" customFormat="1" x14ac:dyDescent="0.35">
      <c r="A207" s="4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37"/>
      <c r="Q207" s="4"/>
      <c r="R207" s="4"/>
      <c r="S207" s="4"/>
      <c r="T207" s="4"/>
      <c r="U207" s="4"/>
    </row>
    <row r="208" spans="1:21" s="6" customFormat="1" x14ac:dyDescent="0.35">
      <c r="A208" s="4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37"/>
      <c r="Q208" s="4"/>
      <c r="R208" s="4"/>
      <c r="S208" s="4"/>
      <c r="T208" s="4"/>
      <c r="U208" s="4"/>
    </row>
    <row r="209" spans="1:21" s="6" customFormat="1" x14ac:dyDescent="0.35">
      <c r="A209" s="4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37"/>
      <c r="Q209" s="4"/>
      <c r="R209" s="4"/>
      <c r="S209" s="4"/>
      <c r="T209" s="4"/>
      <c r="U209" s="4"/>
    </row>
    <row r="210" spans="1:21" s="6" customFormat="1" x14ac:dyDescent="0.35">
      <c r="A210" s="4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37"/>
      <c r="Q210" s="4"/>
      <c r="R210" s="4"/>
      <c r="S210" s="4"/>
      <c r="T210" s="4"/>
      <c r="U210" s="4"/>
    </row>
    <row r="211" spans="1:21" s="6" customFormat="1" x14ac:dyDescent="0.35">
      <c r="A211" s="4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37"/>
      <c r="Q211" s="4"/>
      <c r="R211" s="4"/>
      <c r="S211" s="4"/>
      <c r="T211" s="4"/>
      <c r="U211" s="4"/>
    </row>
    <row r="212" spans="1:21" s="6" customFormat="1" x14ac:dyDescent="0.35">
      <c r="A212" s="4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37"/>
      <c r="Q212" s="4"/>
      <c r="R212" s="4"/>
      <c r="S212" s="4"/>
      <c r="T212" s="4"/>
      <c r="U212" s="4"/>
    </row>
    <row r="213" spans="1:21" s="6" customFormat="1" x14ac:dyDescent="0.35">
      <c r="A213" s="4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37"/>
      <c r="Q213" s="4"/>
      <c r="R213" s="4"/>
      <c r="S213" s="4"/>
      <c r="T213" s="4"/>
      <c r="U213" s="4"/>
    </row>
    <row r="214" spans="1:21" s="6" customFormat="1" x14ac:dyDescent="0.35">
      <c r="A214" s="4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37"/>
      <c r="Q214" s="4"/>
      <c r="R214" s="4"/>
      <c r="S214" s="4"/>
      <c r="T214" s="4"/>
      <c r="U214" s="4"/>
    </row>
    <row r="215" spans="1:21" s="6" customFormat="1" x14ac:dyDescent="0.35">
      <c r="A215" s="4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37"/>
      <c r="Q215" s="4"/>
      <c r="R215" s="4"/>
      <c r="S215" s="4"/>
      <c r="T215" s="4"/>
      <c r="U215" s="4"/>
    </row>
    <row r="216" spans="1:21" s="6" customFormat="1" x14ac:dyDescent="0.35">
      <c r="A216" s="4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37"/>
      <c r="Q216" s="4"/>
      <c r="R216" s="4"/>
      <c r="S216" s="4"/>
      <c r="T216" s="4"/>
      <c r="U216" s="4"/>
    </row>
    <row r="217" spans="1:21" s="6" customFormat="1" x14ac:dyDescent="0.35">
      <c r="A217" s="4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37"/>
      <c r="Q217" s="4"/>
      <c r="R217" s="4"/>
      <c r="S217" s="4"/>
      <c r="T217" s="4"/>
      <c r="U217" s="4"/>
    </row>
    <row r="218" spans="1:21" s="6" customFormat="1" x14ac:dyDescent="0.35">
      <c r="A218" s="4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37"/>
      <c r="Q218" s="4"/>
      <c r="R218" s="4"/>
      <c r="S218" s="4"/>
      <c r="T218" s="4"/>
      <c r="U218" s="4"/>
    </row>
    <row r="219" spans="1:21" s="6" customFormat="1" x14ac:dyDescent="0.35">
      <c r="A219" s="4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37"/>
      <c r="Q219" s="4"/>
      <c r="R219" s="4"/>
      <c r="S219" s="4"/>
      <c r="T219" s="4"/>
      <c r="U219" s="4"/>
    </row>
    <row r="220" spans="1:21" s="6" customFormat="1" x14ac:dyDescent="0.35">
      <c r="A220" s="4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37"/>
      <c r="Q220" s="4"/>
      <c r="R220" s="4"/>
      <c r="S220" s="4"/>
      <c r="T220" s="4"/>
      <c r="U220" s="4"/>
    </row>
    <row r="221" spans="1:21" s="6" customFormat="1" x14ac:dyDescent="0.35">
      <c r="A221" s="4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37"/>
      <c r="Q221" s="4"/>
      <c r="R221" s="4"/>
      <c r="S221" s="4"/>
      <c r="T221" s="4"/>
      <c r="U221" s="4"/>
    </row>
    <row r="222" spans="1:21" s="6" customFormat="1" x14ac:dyDescent="0.35">
      <c r="A222" s="4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37"/>
      <c r="Q222" s="4"/>
      <c r="R222" s="4"/>
      <c r="S222" s="4"/>
      <c r="T222" s="4"/>
      <c r="U222" s="4"/>
    </row>
    <row r="223" spans="1:21" s="6" customFormat="1" x14ac:dyDescent="0.35">
      <c r="A223" s="4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37"/>
      <c r="Q223" s="4"/>
      <c r="R223" s="4"/>
      <c r="S223" s="4"/>
      <c r="T223" s="4"/>
      <c r="U223" s="4"/>
    </row>
    <row r="224" spans="1:21" s="6" customFormat="1" x14ac:dyDescent="0.35">
      <c r="A224" s="4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37"/>
      <c r="Q224" s="4"/>
      <c r="R224" s="4"/>
      <c r="S224" s="4"/>
      <c r="T224" s="4"/>
      <c r="U224" s="4"/>
    </row>
    <row r="225" spans="1:21" s="6" customFormat="1" x14ac:dyDescent="0.35">
      <c r="A225" s="4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37"/>
      <c r="Q225" s="4"/>
      <c r="R225" s="4"/>
      <c r="S225" s="4"/>
      <c r="T225" s="4"/>
      <c r="U225" s="4"/>
    </row>
    <row r="226" spans="1:21" s="6" customFormat="1" x14ac:dyDescent="0.35">
      <c r="A226" s="4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37"/>
      <c r="Q226" s="4"/>
      <c r="R226" s="4"/>
      <c r="S226" s="4"/>
      <c r="T226" s="4"/>
      <c r="U226" s="4"/>
    </row>
    <row r="227" spans="1:21" s="6" customFormat="1" x14ac:dyDescent="0.35">
      <c r="A227" s="4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37"/>
      <c r="Q227" s="4"/>
      <c r="R227" s="4"/>
      <c r="S227" s="4"/>
      <c r="T227" s="4"/>
      <c r="U227" s="4"/>
    </row>
    <row r="228" spans="1:21" s="6" customFormat="1" x14ac:dyDescent="0.35">
      <c r="A228" s="4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37"/>
      <c r="Q228" s="4"/>
      <c r="R228" s="4"/>
      <c r="S228" s="4"/>
      <c r="T228" s="4"/>
      <c r="U228" s="4"/>
    </row>
    <row r="229" spans="1:21" s="6" customFormat="1" x14ac:dyDescent="0.35">
      <c r="A229" s="4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37"/>
      <c r="Q229" s="4"/>
      <c r="R229" s="4"/>
      <c r="S229" s="4"/>
      <c r="T229" s="4"/>
      <c r="U229" s="4"/>
    </row>
    <row r="230" spans="1:21" s="6" customFormat="1" x14ac:dyDescent="0.35">
      <c r="A230" s="4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37"/>
      <c r="Q230" s="4"/>
      <c r="R230" s="4"/>
      <c r="S230" s="4"/>
      <c r="T230" s="4"/>
      <c r="U230" s="4"/>
    </row>
    <row r="231" spans="1:21" s="6" customFormat="1" x14ac:dyDescent="0.35">
      <c r="A231" s="4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37"/>
      <c r="Q231" s="4"/>
      <c r="R231" s="4"/>
      <c r="S231" s="4"/>
      <c r="T231" s="4"/>
      <c r="U231" s="4"/>
    </row>
    <row r="232" spans="1:21" s="6" customFormat="1" x14ac:dyDescent="0.35">
      <c r="A232" s="4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37"/>
      <c r="Q232" s="4"/>
      <c r="R232" s="4"/>
      <c r="S232" s="4"/>
      <c r="T232" s="4"/>
      <c r="U232" s="4"/>
    </row>
    <row r="233" spans="1:21" s="6" customFormat="1" x14ac:dyDescent="0.35">
      <c r="A233" s="4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37"/>
      <c r="Q233" s="4"/>
      <c r="R233" s="4"/>
      <c r="S233" s="4"/>
      <c r="T233" s="4"/>
      <c r="U233" s="4"/>
    </row>
    <row r="234" spans="1:21" s="6" customFormat="1" x14ac:dyDescent="0.35">
      <c r="A234" s="4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37"/>
      <c r="Q234" s="4"/>
      <c r="R234" s="4"/>
      <c r="S234" s="4"/>
      <c r="T234" s="4"/>
      <c r="U234" s="4"/>
    </row>
    <row r="235" spans="1:21" s="6" customFormat="1" x14ac:dyDescent="0.35">
      <c r="A235" s="4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37"/>
      <c r="Q235" s="4"/>
      <c r="R235" s="4"/>
      <c r="S235" s="4"/>
      <c r="T235" s="4"/>
      <c r="U235" s="4"/>
    </row>
    <row r="236" spans="1:21" s="6" customFormat="1" x14ac:dyDescent="0.35">
      <c r="A236" s="4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37"/>
      <c r="Q236" s="4"/>
      <c r="R236" s="4"/>
      <c r="S236" s="4"/>
      <c r="T236" s="4"/>
      <c r="U236" s="4"/>
    </row>
    <row r="237" spans="1:21" s="6" customFormat="1" x14ac:dyDescent="0.35">
      <c r="A237" s="4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37"/>
      <c r="Q237" s="4"/>
      <c r="R237" s="4"/>
      <c r="S237" s="4"/>
      <c r="T237" s="4"/>
      <c r="U237" s="4"/>
    </row>
    <row r="238" spans="1:21" s="6" customFormat="1" x14ac:dyDescent="0.35">
      <c r="A238" s="4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37"/>
      <c r="Q238" s="4"/>
      <c r="R238" s="4"/>
      <c r="S238" s="4"/>
      <c r="T238" s="4"/>
      <c r="U238" s="4"/>
    </row>
    <row r="239" spans="1:21" s="6" customFormat="1" x14ac:dyDescent="0.35">
      <c r="A239" s="4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37"/>
      <c r="Q239" s="4"/>
      <c r="R239" s="4"/>
      <c r="S239" s="4"/>
      <c r="T239" s="4"/>
      <c r="U239" s="4"/>
    </row>
    <row r="240" spans="1:21" s="6" customFormat="1" x14ac:dyDescent="0.35">
      <c r="A240" s="4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37"/>
      <c r="Q240" s="4"/>
      <c r="R240" s="4"/>
      <c r="S240" s="4"/>
      <c r="T240" s="4"/>
      <c r="U240" s="4"/>
    </row>
    <row r="241" spans="1:21" s="6" customFormat="1" x14ac:dyDescent="0.35">
      <c r="A241" s="4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37"/>
      <c r="Q241" s="4"/>
      <c r="R241" s="4"/>
      <c r="S241" s="4"/>
      <c r="T241" s="4"/>
      <c r="U241" s="4"/>
    </row>
    <row r="242" spans="1:21" s="6" customFormat="1" x14ac:dyDescent="0.35">
      <c r="A242" s="4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37"/>
      <c r="Q242" s="4"/>
      <c r="R242" s="4"/>
      <c r="S242" s="4"/>
      <c r="T242" s="4"/>
      <c r="U242" s="4"/>
    </row>
    <row r="243" spans="1:21" s="6" customFormat="1" x14ac:dyDescent="0.35">
      <c r="A243" s="4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37"/>
      <c r="Q243" s="4"/>
      <c r="R243" s="4"/>
      <c r="S243" s="4"/>
      <c r="T243" s="4"/>
      <c r="U243" s="4"/>
    </row>
    <row r="244" spans="1:21" s="6" customFormat="1" x14ac:dyDescent="0.35">
      <c r="A244" s="4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37"/>
      <c r="Q244" s="4"/>
      <c r="R244" s="4"/>
      <c r="S244" s="4"/>
      <c r="T244" s="4"/>
      <c r="U244" s="4"/>
    </row>
    <row r="245" spans="1:21" s="6" customFormat="1" x14ac:dyDescent="0.35">
      <c r="A245" s="4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37"/>
      <c r="Q245" s="4"/>
      <c r="R245" s="4"/>
      <c r="S245" s="4"/>
      <c r="T245" s="4"/>
      <c r="U245" s="4"/>
    </row>
    <row r="246" spans="1:21" s="6" customFormat="1" x14ac:dyDescent="0.35">
      <c r="A246" s="4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37"/>
      <c r="Q246" s="4"/>
      <c r="R246" s="4"/>
      <c r="S246" s="4"/>
      <c r="T246" s="4"/>
      <c r="U246" s="4"/>
    </row>
    <row r="247" spans="1:21" s="6" customFormat="1" x14ac:dyDescent="0.35">
      <c r="A247" s="4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37"/>
      <c r="Q247" s="4"/>
      <c r="R247" s="4"/>
      <c r="S247" s="4"/>
      <c r="T247" s="4"/>
      <c r="U247" s="4"/>
    </row>
    <row r="248" spans="1:21" s="6" customFormat="1" x14ac:dyDescent="0.35">
      <c r="A248" s="4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37"/>
      <c r="Q248" s="4"/>
      <c r="R248" s="4"/>
      <c r="S248" s="4"/>
      <c r="T248" s="4"/>
      <c r="U248" s="4"/>
    </row>
    <row r="249" spans="1:21" s="6" customFormat="1" x14ac:dyDescent="0.35">
      <c r="A249" s="4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37"/>
      <c r="Q249" s="4"/>
      <c r="R249" s="4"/>
      <c r="S249" s="4"/>
      <c r="T249" s="4"/>
      <c r="U249" s="4"/>
    </row>
    <row r="250" spans="1:21" s="6" customFormat="1" x14ac:dyDescent="0.35">
      <c r="A250" s="4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37"/>
      <c r="Q250" s="4"/>
      <c r="R250" s="4"/>
      <c r="S250" s="4"/>
      <c r="T250" s="4"/>
      <c r="U250" s="4"/>
    </row>
    <row r="251" spans="1:21" s="6" customFormat="1" x14ac:dyDescent="0.35">
      <c r="A251" s="4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37"/>
      <c r="Q251" s="4"/>
      <c r="R251" s="4"/>
      <c r="S251" s="4"/>
      <c r="T251" s="4"/>
      <c r="U251" s="4"/>
    </row>
    <row r="252" spans="1:21" s="6" customFormat="1" x14ac:dyDescent="0.35">
      <c r="A252" s="4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37"/>
      <c r="Q252" s="4"/>
      <c r="R252" s="4"/>
      <c r="S252" s="4"/>
      <c r="T252" s="4"/>
      <c r="U252" s="4"/>
    </row>
    <row r="253" spans="1:21" s="6" customFormat="1" x14ac:dyDescent="0.35">
      <c r="A253" s="4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37"/>
      <c r="Q253" s="4"/>
      <c r="R253" s="4"/>
      <c r="S253" s="4"/>
      <c r="T253" s="4"/>
      <c r="U253" s="4"/>
    </row>
    <row r="254" spans="1:21" s="6" customFormat="1" x14ac:dyDescent="0.35">
      <c r="A254" s="4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37"/>
      <c r="Q254" s="4"/>
      <c r="R254" s="4"/>
      <c r="S254" s="4"/>
      <c r="T254" s="4"/>
      <c r="U254" s="4"/>
    </row>
    <row r="255" spans="1:21" s="6" customFormat="1" x14ac:dyDescent="0.35">
      <c r="A255" s="4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37"/>
      <c r="Q255" s="4"/>
      <c r="R255" s="4"/>
      <c r="S255" s="4"/>
      <c r="T255" s="4"/>
      <c r="U255" s="4"/>
    </row>
    <row r="256" spans="1:21" s="6" customFormat="1" x14ac:dyDescent="0.35">
      <c r="A256" s="4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37"/>
      <c r="Q256" s="4"/>
      <c r="R256" s="4"/>
      <c r="S256" s="4"/>
      <c r="T256" s="4"/>
      <c r="U256" s="4"/>
    </row>
    <row r="257" spans="1:21" s="6" customFormat="1" x14ac:dyDescent="0.35">
      <c r="A257" s="4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37"/>
      <c r="Q257" s="4"/>
      <c r="R257" s="4"/>
      <c r="S257" s="4"/>
      <c r="T257" s="4"/>
      <c r="U257" s="4"/>
    </row>
    <row r="258" spans="1:21" s="6" customFormat="1" x14ac:dyDescent="0.35">
      <c r="A258" s="4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37"/>
      <c r="Q258" s="4"/>
      <c r="R258" s="4"/>
      <c r="S258" s="4"/>
      <c r="T258" s="4"/>
      <c r="U258" s="4"/>
    </row>
    <row r="259" spans="1:21" s="6" customFormat="1" x14ac:dyDescent="0.35">
      <c r="A259" s="4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37"/>
      <c r="Q259" s="4"/>
      <c r="R259" s="4"/>
      <c r="S259" s="4"/>
      <c r="T259" s="4"/>
      <c r="U259" s="4"/>
    </row>
    <row r="260" spans="1:21" s="6" customFormat="1" x14ac:dyDescent="0.35">
      <c r="A260" s="4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37"/>
      <c r="Q260" s="4"/>
      <c r="R260" s="4"/>
      <c r="S260" s="4"/>
      <c r="T260" s="4"/>
      <c r="U260" s="4"/>
    </row>
    <row r="261" spans="1:21" s="6" customFormat="1" x14ac:dyDescent="0.35">
      <c r="A261" s="4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37"/>
      <c r="Q261" s="4"/>
      <c r="R261" s="4"/>
      <c r="S261" s="4"/>
      <c r="T261" s="4"/>
      <c r="U261" s="4"/>
    </row>
    <row r="262" spans="1:21" s="6" customFormat="1" x14ac:dyDescent="0.35">
      <c r="A262" s="4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37"/>
      <c r="Q262" s="4"/>
      <c r="R262" s="4"/>
      <c r="S262" s="4"/>
      <c r="T262" s="4"/>
      <c r="U262" s="4"/>
    </row>
    <row r="263" spans="1:21" s="6" customFormat="1" x14ac:dyDescent="0.35">
      <c r="A263" s="4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37"/>
      <c r="Q263" s="4"/>
      <c r="R263" s="4"/>
      <c r="S263" s="4"/>
      <c r="T263" s="4"/>
      <c r="U263" s="4"/>
    </row>
    <row r="264" spans="1:21" s="6" customFormat="1" x14ac:dyDescent="0.35">
      <c r="A264" s="4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37"/>
      <c r="Q264" s="4"/>
      <c r="R264" s="4"/>
      <c r="S264" s="4"/>
      <c r="T264" s="4"/>
      <c r="U264" s="4"/>
    </row>
    <row r="265" spans="1:21" s="6" customFormat="1" x14ac:dyDescent="0.35">
      <c r="A265" s="4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37"/>
      <c r="Q265" s="4"/>
      <c r="R265" s="4"/>
      <c r="S265" s="4"/>
      <c r="T265" s="4"/>
      <c r="U265" s="4"/>
    </row>
    <row r="266" spans="1:21" s="6" customFormat="1" x14ac:dyDescent="0.35">
      <c r="A266" s="4"/>
      <c r="B266" s="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37"/>
      <c r="Q266" s="4"/>
      <c r="R266" s="4"/>
      <c r="S266" s="4"/>
      <c r="T266" s="4"/>
      <c r="U266" s="4"/>
    </row>
    <row r="267" spans="1:21" s="6" customFormat="1" x14ac:dyDescent="0.35">
      <c r="A267" s="4"/>
      <c r="B267" s="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37"/>
      <c r="Q267" s="4"/>
      <c r="R267" s="4"/>
      <c r="S267" s="4"/>
      <c r="T267" s="4"/>
      <c r="U267" s="4"/>
    </row>
    <row r="268" spans="1:21" s="6" customFormat="1" x14ac:dyDescent="0.35">
      <c r="A268" s="4"/>
      <c r="B268" s="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37"/>
      <c r="Q268" s="4"/>
      <c r="R268" s="4"/>
      <c r="S268" s="4"/>
      <c r="T268" s="4"/>
      <c r="U268" s="4"/>
    </row>
    <row r="269" spans="1:21" s="6" customFormat="1" x14ac:dyDescent="0.35">
      <c r="A269" s="4"/>
      <c r="B269" s="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37"/>
      <c r="Q269" s="4"/>
      <c r="R269" s="4"/>
      <c r="S269" s="4"/>
      <c r="T269" s="4"/>
      <c r="U269" s="4"/>
    </row>
    <row r="270" spans="1:21" s="6" customFormat="1" x14ac:dyDescent="0.35">
      <c r="A270" s="4"/>
      <c r="B270" s="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37"/>
      <c r="Q270" s="4"/>
      <c r="R270" s="4"/>
      <c r="S270" s="4"/>
      <c r="T270" s="4"/>
      <c r="U270" s="4"/>
    </row>
    <row r="271" spans="1:21" s="6" customFormat="1" x14ac:dyDescent="0.35">
      <c r="A271" s="4"/>
      <c r="B271" s="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37"/>
      <c r="Q271" s="4"/>
      <c r="R271" s="4"/>
      <c r="S271" s="4"/>
      <c r="T271" s="4"/>
      <c r="U271" s="4"/>
    </row>
    <row r="272" spans="1:21" s="6" customFormat="1" x14ac:dyDescent="0.35">
      <c r="A272" s="4"/>
      <c r="B272" s="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37"/>
      <c r="Q272" s="4"/>
      <c r="R272" s="4"/>
      <c r="S272" s="4"/>
      <c r="T272" s="4"/>
      <c r="U272" s="4"/>
    </row>
    <row r="273" spans="1:21" s="6" customFormat="1" x14ac:dyDescent="0.35">
      <c r="A273" s="4"/>
      <c r="B273" s="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37"/>
      <c r="Q273" s="4"/>
      <c r="R273" s="4"/>
      <c r="S273" s="4"/>
      <c r="T273" s="4"/>
      <c r="U273" s="4"/>
    </row>
    <row r="274" spans="1:21" s="6" customFormat="1" x14ac:dyDescent="0.35">
      <c r="A274" s="4"/>
      <c r="B274" s="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37"/>
      <c r="Q274" s="4"/>
      <c r="R274" s="4"/>
      <c r="S274" s="4"/>
      <c r="T274" s="4"/>
      <c r="U274" s="4"/>
    </row>
    <row r="275" spans="1:21" s="6" customFormat="1" x14ac:dyDescent="0.35">
      <c r="A275" s="4"/>
      <c r="B275" s="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37"/>
      <c r="Q275" s="4"/>
      <c r="R275" s="4"/>
      <c r="S275" s="4"/>
      <c r="T275" s="4"/>
      <c r="U275" s="4"/>
    </row>
    <row r="276" spans="1:21" s="6" customFormat="1" x14ac:dyDescent="0.35">
      <c r="A276" s="4"/>
      <c r="B276" s="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37"/>
      <c r="Q276" s="4"/>
      <c r="R276" s="4"/>
      <c r="S276" s="4"/>
      <c r="T276" s="4"/>
      <c r="U276" s="4"/>
    </row>
    <row r="277" spans="1:21" s="6" customFormat="1" x14ac:dyDescent="0.35">
      <c r="A277" s="4"/>
      <c r="B277" s="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37"/>
      <c r="Q277" s="4"/>
      <c r="R277" s="4"/>
      <c r="S277" s="4"/>
      <c r="T277" s="4"/>
      <c r="U277" s="4"/>
    </row>
    <row r="278" spans="1:21" s="6" customFormat="1" x14ac:dyDescent="0.35">
      <c r="A278" s="4"/>
      <c r="B278" s="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37"/>
      <c r="Q278" s="4"/>
      <c r="R278" s="4"/>
      <c r="S278" s="4"/>
      <c r="T278" s="4"/>
      <c r="U278" s="4"/>
    </row>
    <row r="279" spans="1:21" s="6" customFormat="1" x14ac:dyDescent="0.35">
      <c r="A279" s="4"/>
      <c r="B279" s="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37"/>
      <c r="Q279" s="4"/>
      <c r="R279" s="4"/>
      <c r="S279" s="4"/>
      <c r="T279" s="4"/>
      <c r="U279" s="4"/>
    </row>
    <row r="280" spans="1:21" s="6" customFormat="1" x14ac:dyDescent="0.35">
      <c r="A280" s="4"/>
      <c r="B280" s="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37"/>
      <c r="Q280" s="4"/>
      <c r="R280" s="4"/>
      <c r="S280" s="4"/>
      <c r="T280" s="4"/>
      <c r="U280" s="4"/>
    </row>
    <row r="281" spans="1:21" s="6" customFormat="1" x14ac:dyDescent="0.35">
      <c r="A281" s="4"/>
      <c r="B281" s="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37"/>
      <c r="Q281" s="4"/>
      <c r="R281" s="4"/>
      <c r="S281" s="4"/>
      <c r="T281" s="4"/>
      <c r="U281" s="4"/>
    </row>
    <row r="282" spans="1:21" s="6" customFormat="1" x14ac:dyDescent="0.35">
      <c r="A282" s="4"/>
      <c r="B282" s="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37"/>
      <c r="Q282" s="4"/>
      <c r="R282" s="4"/>
      <c r="S282" s="4"/>
      <c r="T282" s="4"/>
      <c r="U282" s="4"/>
    </row>
    <row r="283" spans="1:21" s="6" customFormat="1" x14ac:dyDescent="0.35">
      <c r="A283" s="4"/>
      <c r="B283" s="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37"/>
      <c r="Q283" s="4"/>
      <c r="R283" s="4"/>
      <c r="S283" s="4"/>
      <c r="T283" s="4"/>
      <c r="U283" s="4"/>
    </row>
    <row r="284" spans="1:21" s="6" customFormat="1" x14ac:dyDescent="0.35">
      <c r="A284" s="4"/>
      <c r="B284" s="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37"/>
      <c r="Q284" s="4"/>
      <c r="R284" s="4"/>
      <c r="S284" s="4"/>
      <c r="T284" s="4"/>
      <c r="U284" s="4"/>
    </row>
    <row r="285" spans="1:21" s="6" customFormat="1" x14ac:dyDescent="0.35">
      <c r="A285" s="4"/>
      <c r="B285" s="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37"/>
      <c r="Q285" s="4"/>
      <c r="R285" s="4"/>
      <c r="S285" s="4"/>
      <c r="T285" s="4"/>
      <c r="U285" s="4"/>
    </row>
    <row r="286" spans="1:21" s="6" customFormat="1" x14ac:dyDescent="0.35">
      <c r="A286" s="4"/>
      <c r="B286" s="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37"/>
      <c r="Q286" s="4"/>
      <c r="R286" s="4"/>
      <c r="S286" s="4"/>
      <c r="T286" s="4"/>
      <c r="U286" s="4"/>
    </row>
    <row r="287" spans="1:21" s="6" customFormat="1" x14ac:dyDescent="0.35">
      <c r="A287" s="4"/>
      <c r="B287" s="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37"/>
      <c r="Q287" s="4"/>
      <c r="R287" s="4"/>
      <c r="S287" s="4"/>
      <c r="T287" s="4"/>
      <c r="U287" s="4"/>
    </row>
    <row r="288" spans="1:21" s="6" customFormat="1" x14ac:dyDescent="0.35">
      <c r="A288" s="4"/>
      <c r="B288" s="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37"/>
      <c r="Q288" s="4"/>
      <c r="R288" s="4"/>
      <c r="S288" s="4"/>
      <c r="T288" s="4"/>
      <c r="U288" s="4"/>
    </row>
    <row r="289" spans="1:21" s="6" customFormat="1" x14ac:dyDescent="0.35">
      <c r="A289" s="4"/>
      <c r="B289" s="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37"/>
      <c r="Q289" s="4"/>
      <c r="R289" s="4"/>
      <c r="S289" s="4"/>
      <c r="T289" s="4"/>
      <c r="U289" s="4"/>
    </row>
    <row r="290" spans="1:21" s="6" customFormat="1" x14ac:dyDescent="0.35">
      <c r="A290" s="4"/>
      <c r="B290" s="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37"/>
      <c r="Q290" s="4"/>
      <c r="R290" s="4"/>
      <c r="S290" s="4"/>
      <c r="T290" s="4"/>
      <c r="U290" s="4"/>
    </row>
    <row r="291" spans="1:21" s="6" customFormat="1" x14ac:dyDescent="0.35">
      <c r="A291" s="4"/>
      <c r="B291" s="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37"/>
      <c r="Q291" s="4"/>
      <c r="R291" s="4"/>
      <c r="S291" s="4"/>
      <c r="T291" s="4"/>
      <c r="U291" s="4"/>
    </row>
    <row r="292" spans="1:21" s="6" customFormat="1" x14ac:dyDescent="0.35">
      <c r="A292" s="4"/>
      <c r="B292" s="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37"/>
      <c r="Q292" s="4"/>
      <c r="R292" s="4"/>
      <c r="S292" s="4"/>
      <c r="T292" s="4"/>
      <c r="U292" s="4"/>
    </row>
    <row r="293" spans="1:21" s="6" customFormat="1" x14ac:dyDescent="0.35">
      <c r="A293" s="4"/>
      <c r="B293" s="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37"/>
      <c r="Q293" s="4"/>
      <c r="R293" s="4"/>
      <c r="S293" s="4"/>
      <c r="T293" s="4"/>
      <c r="U293" s="4"/>
    </row>
    <row r="294" spans="1:21" s="6" customFormat="1" x14ac:dyDescent="0.35">
      <c r="A294" s="4"/>
      <c r="B294" s="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37"/>
      <c r="Q294" s="4"/>
      <c r="R294" s="4"/>
      <c r="S294" s="4"/>
      <c r="T294" s="4"/>
      <c r="U294" s="4"/>
    </row>
    <row r="295" spans="1:21" s="6" customFormat="1" x14ac:dyDescent="0.35">
      <c r="A295" s="4"/>
      <c r="B295" s="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37"/>
      <c r="Q295" s="4"/>
      <c r="R295" s="4"/>
      <c r="S295" s="4"/>
      <c r="T295" s="4"/>
      <c r="U295" s="4"/>
    </row>
    <row r="296" spans="1:21" s="6" customFormat="1" x14ac:dyDescent="0.35">
      <c r="A296" s="4"/>
      <c r="B296" s="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37"/>
      <c r="Q296" s="4"/>
      <c r="R296" s="4"/>
      <c r="S296" s="4"/>
      <c r="T296" s="4"/>
      <c r="U296" s="4"/>
    </row>
    <row r="297" spans="1:21" s="6" customFormat="1" x14ac:dyDescent="0.35">
      <c r="A297" s="4"/>
      <c r="B297" s="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37"/>
      <c r="Q297" s="4"/>
      <c r="R297" s="4"/>
      <c r="S297" s="4"/>
      <c r="T297" s="4"/>
      <c r="U297" s="4"/>
    </row>
    <row r="298" spans="1:21" s="6" customFormat="1" x14ac:dyDescent="0.35">
      <c r="A298" s="4"/>
      <c r="B298" s="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37"/>
      <c r="Q298" s="4"/>
      <c r="R298" s="4"/>
      <c r="S298" s="4"/>
      <c r="T298" s="4"/>
      <c r="U298" s="4"/>
    </row>
    <row r="299" spans="1:21" s="6" customFormat="1" x14ac:dyDescent="0.35">
      <c r="A299" s="4"/>
      <c r="B299" s="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37"/>
      <c r="Q299" s="4"/>
      <c r="R299" s="4"/>
      <c r="S299" s="4"/>
      <c r="T299" s="4"/>
      <c r="U299" s="4"/>
    </row>
    <row r="300" spans="1:21" s="6" customFormat="1" x14ac:dyDescent="0.35">
      <c r="A300" s="4"/>
      <c r="B300" s="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37"/>
      <c r="Q300" s="4"/>
      <c r="R300" s="4"/>
      <c r="S300" s="4"/>
      <c r="T300" s="4"/>
      <c r="U300" s="4"/>
    </row>
    <row r="301" spans="1:21" s="6" customFormat="1" x14ac:dyDescent="0.35">
      <c r="A301" s="4"/>
      <c r="B301" s="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37"/>
      <c r="Q301" s="4"/>
      <c r="R301" s="4"/>
      <c r="S301" s="4"/>
      <c r="T301" s="4"/>
      <c r="U301" s="4"/>
    </row>
    <row r="302" spans="1:21" s="6" customFormat="1" x14ac:dyDescent="0.35">
      <c r="A302" s="4"/>
      <c r="B302" s="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37"/>
      <c r="Q302" s="4"/>
      <c r="R302" s="4"/>
      <c r="S302" s="4"/>
      <c r="T302" s="4"/>
      <c r="U302" s="4"/>
    </row>
  </sheetData>
  <mergeCells count="52">
    <mergeCell ref="B51:C51"/>
    <mergeCell ref="B47:C47"/>
    <mergeCell ref="B50:C50"/>
    <mergeCell ref="B49:C49"/>
    <mergeCell ref="B4:C4"/>
    <mergeCell ref="B17:C17"/>
    <mergeCell ref="B60:C60"/>
    <mergeCell ref="B48:C48"/>
    <mergeCell ref="B33:C33"/>
    <mergeCell ref="B35:C35"/>
    <mergeCell ref="B36:C36"/>
    <mergeCell ref="B38:C38"/>
    <mergeCell ref="B40:C40"/>
    <mergeCell ref="B56:C56"/>
    <mergeCell ref="B55:C55"/>
    <mergeCell ref="B42:C42"/>
    <mergeCell ref="B45:C45"/>
    <mergeCell ref="B44:C44"/>
    <mergeCell ref="B54:C54"/>
    <mergeCell ref="B52:C52"/>
    <mergeCell ref="B61:C61"/>
    <mergeCell ref="B57:C57"/>
    <mergeCell ref="B14:C14"/>
    <mergeCell ref="B29:C29"/>
    <mergeCell ref="B30:C30"/>
    <mergeCell ref="B34:C34"/>
    <mergeCell ref="B22:C22"/>
    <mergeCell ref="B23:C23"/>
    <mergeCell ref="B27:C27"/>
    <mergeCell ref="B26:C26"/>
    <mergeCell ref="B32:P32"/>
    <mergeCell ref="B25:C25"/>
    <mergeCell ref="B28:C28"/>
    <mergeCell ref="B16:C16"/>
    <mergeCell ref="B18:C18"/>
    <mergeCell ref="B46:P46"/>
    <mergeCell ref="R3:V4"/>
    <mergeCell ref="B3:C3"/>
    <mergeCell ref="B59:C59"/>
    <mergeCell ref="B12:C12"/>
    <mergeCell ref="B19:C19"/>
    <mergeCell ref="B20:C20"/>
    <mergeCell ref="B21:C21"/>
    <mergeCell ref="B15:P15"/>
    <mergeCell ref="B24:P24"/>
    <mergeCell ref="B31:C31"/>
    <mergeCell ref="B11:C11"/>
    <mergeCell ref="B10:C10"/>
    <mergeCell ref="B9:C9"/>
    <mergeCell ref="B8:C8"/>
    <mergeCell ref="B7:C7"/>
    <mergeCell ref="B5:C5"/>
  </mergeCells>
  <conditionalFormatting sqref="D61:P61">
    <cfRule type="expression" dxfId="1" priority="2">
      <formula>D61&lt;0</formula>
    </cfRule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Budget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STORM</dc:creator>
  <cp:lastModifiedBy>Sebastian Anthon Storm Pallesen</cp:lastModifiedBy>
  <dcterms:created xsi:type="dcterms:W3CDTF">2013-04-14T17:26:16Z</dcterms:created>
  <dcterms:modified xsi:type="dcterms:W3CDTF">2023-03-23T09:29:13Z</dcterms:modified>
</cp:coreProperties>
</file>